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bfb.sharepoint.com/sites/foodacquisition/Shared Documents/MCTs/MEFAP/MEFAP Annual Contracts/MEFAP 2026/Core Food/Bid Documents/"/>
    </mc:Choice>
  </mc:AlternateContent>
  <xr:revisionPtr revIDLastSave="326" documentId="8_{0DB71E9F-9073-4C42-B5E3-891289601540}" xr6:coauthVersionLast="47" xr6:coauthVersionMax="47" xr10:uidLastSave="{3F611210-8848-4C87-9649-3229A6A8599F}"/>
  <bookViews>
    <workbookView xWindow="-110" yWindow="-110" windowWidth="19420" windowHeight="10300" xr2:uid="{00000000-000D-0000-FFFF-FFFF00000000}"/>
  </bookViews>
  <sheets>
    <sheet name="AttachmentA" sheetId="1" r:id="rId1"/>
  </sheets>
  <definedNames>
    <definedName name="_xlnm._FilterDatabase" localSheetId="0" hidden="1">AttachmentA!$B$1:$AJ$57</definedName>
    <definedName name="_xlnm.Print_Area" localSheetId="0">AttachmentA!$B$1:$AB$57</definedName>
    <definedName name="_xlnm.Print_Titles" localSheetId="0">AttachmentA!$B:$C,AttachmentA!$1:$3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8" i="1" l="1"/>
  <c r="AB7" i="1"/>
  <c r="AB6" i="1"/>
  <c r="AB5" i="1"/>
  <c r="AB50" i="1" l="1"/>
  <c r="AB49" i="1"/>
  <c r="AB48" i="1"/>
  <c r="AB47" i="1"/>
  <c r="AB15" i="1"/>
  <c r="AB14" i="1"/>
  <c r="AB34" i="1"/>
  <c r="AB33" i="1"/>
  <c r="AB32" i="1"/>
  <c r="AB31" i="1"/>
  <c r="AB51" i="1" l="1"/>
  <c r="AB52" i="1"/>
  <c r="AB53" i="1"/>
  <c r="AB54" i="1"/>
  <c r="AB55" i="1"/>
  <c r="AB57" i="1"/>
  <c r="AB56" i="1"/>
  <c r="AB46" i="1"/>
  <c r="AB45" i="1"/>
  <c r="AB44" i="1" l="1"/>
  <c r="AB43" i="1"/>
  <c r="AB42" i="1"/>
  <c r="AB41" i="1"/>
  <c r="AB36" i="1"/>
  <c r="AB35" i="1"/>
  <c r="AB27" i="1"/>
  <c r="AB26" i="1"/>
  <c r="AB25" i="1"/>
  <c r="AB22" i="1"/>
  <c r="AB21" i="1"/>
  <c r="AB20" i="1"/>
  <c r="AB24" i="1"/>
  <c r="AB16" i="1"/>
  <c r="AB17" i="1"/>
  <c r="AB18" i="1"/>
  <c r="AB19" i="1"/>
  <c r="AB13" i="1"/>
  <c r="AB12" i="1"/>
  <c r="AB11" i="1"/>
  <c r="AB10" i="1"/>
  <c r="AB9" i="1"/>
  <c r="AB30" i="1"/>
  <c r="AB29" i="1"/>
  <c r="AB28" i="1"/>
  <c r="AB40" i="1"/>
  <c r="AB39" i="1"/>
  <c r="AB38" i="1"/>
  <c r="AB37" i="1"/>
  <c r="AB23" i="1"/>
  <c r="AB4" i="1"/>
  <c r="AH42" i="1" l="1"/>
  <c r="AJ42" i="1" s="1"/>
  <c r="AH25" i="1"/>
  <c r="AJ25" i="1" s="1"/>
  <c r="AH27" i="1"/>
  <c r="AJ27" i="1" s="1"/>
  <c r="AH51" i="1"/>
  <c r="AJ51" i="1" s="1"/>
  <c r="AH49" i="1"/>
  <c r="AJ49" i="1" s="1"/>
  <c r="AH48" i="1"/>
  <c r="AJ48" i="1" s="1"/>
  <c r="AH41" i="1"/>
  <c r="AJ41" i="1" s="1"/>
  <c r="AH53" i="1"/>
  <c r="AJ53" i="1" s="1"/>
  <c r="AH17" i="1"/>
  <c r="AJ17" i="1" s="1"/>
  <c r="AH18" i="1"/>
  <c r="AJ18" i="1" s="1"/>
  <c r="AH16" i="1"/>
  <c r="AJ16" i="1" s="1"/>
  <c r="AH19" i="1"/>
  <c r="AJ19" i="1" s="1"/>
  <c r="AH20" i="1"/>
  <c r="AJ20" i="1" s="1"/>
  <c r="AH21" i="1"/>
  <c r="AJ21" i="1" s="1"/>
  <c r="AH22" i="1"/>
  <c r="AJ22" i="1" s="1"/>
  <c r="AH4" i="1"/>
  <c r="AJ4" i="1" s="1"/>
  <c r="AH5" i="1"/>
  <c r="AJ5" i="1" s="1"/>
  <c r="AH6" i="1"/>
  <c r="AJ6" i="1" s="1"/>
  <c r="AH7" i="1"/>
  <c r="AJ7" i="1" s="1"/>
  <c r="AH8" i="1"/>
  <c r="AJ8" i="1" s="1"/>
  <c r="AH32" i="1"/>
  <c r="AJ32" i="1" s="1"/>
  <c r="AH31" i="1"/>
  <c r="AJ31" i="1" s="1"/>
  <c r="AH33" i="1"/>
  <c r="AJ33" i="1" s="1"/>
  <c r="AH34" i="1"/>
  <c r="AJ34" i="1" s="1"/>
  <c r="AH35" i="1"/>
  <c r="AJ35" i="1" s="1"/>
  <c r="AH36" i="1"/>
  <c r="AJ36" i="1" s="1"/>
  <c r="AH37" i="1"/>
  <c r="AJ37" i="1" s="1"/>
  <c r="AH38" i="1"/>
  <c r="AJ38" i="1" s="1"/>
  <c r="AH39" i="1"/>
  <c r="AJ39" i="1" s="1"/>
  <c r="AH40" i="1"/>
  <c r="AJ40" i="1" s="1"/>
  <c r="AH46" i="1"/>
  <c r="AJ46" i="1" s="1"/>
  <c r="AH44" i="1"/>
  <c r="AJ44" i="1" s="1"/>
  <c r="AH43" i="1"/>
  <c r="AJ43" i="1" s="1"/>
  <c r="AH54" i="1"/>
  <c r="AJ54" i="1" s="1"/>
  <c r="AH55" i="1"/>
  <c r="AJ55" i="1" s="1"/>
  <c r="AH56" i="1"/>
  <c r="AJ56" i="1" s="1"/>
  <c r="AH57" i="1"/>
  <c r="AJ57" i="1" s="1"/>
  <c r="AH9" i="1"/>
  <c r="AJ9" i="1" s="1"/>
  <c r="AH10" i="1"/>
  <c r="AJ10" i="1" s="1"/>
  <c r="AH11" i="1"/>
  <c r="AJ11" i="1" s="1"/>
  <c r="AH12" i="1"/>
  <c r="AJ12" i="1" s="1"/>
  <c r="AH13" i="1"/>
  <c r="AJ13" i="1" s="1"/>
  <c r="AH14" i="1"/>
  <c r="AJ14" i="1" s="1"/>
  <c r="AH15" i="1"/>
  <c r="AJ15" i="1" s="1"/>
  <c r="AH28" i="1"/>
  <c r="AJ28" i="1" s="1"/>
  <c r="AH29" i="1"/>
  <c r="AJ29" i="1" s="1"/>
  <c r="AH30" i="1"/>
  <c r="AJ30" i="1" s="1"/>
  <c r="AH24" i="1"/>
  <c r="AJ24" i="1" s="1"/>
</calcChain>
</file>

<file path=xl/sharedStrings.xml><?xml version="1.0" encoding="utf-8"?>
<sst xmlns="http://schemas.openxmlformats.org/spreadsheetml/2006/main" count="381" uniqueCount="190">
  <si>
    <t>Item</t>
  </si>
  <si>
    <t>Pack/Unit Size</t>
  </si>
  <si>
    <t>MVFB Total Cases</t>
  </si>
  <si>
    <t>Cheese, sliced, American</t>
  </si>
  <si>
    <t>12/12 oz</t>
  </si>
  <si>
    <t>12/10 oz</t>
  </si>
  <si>
    <t>48/5 oz</t>
  </si>
  <si>
    <t>Peanut butter, creamy</t>
  </si>
  <si>
    <t>12/18 oz</t>
  </si>
  <si>
    <t>Beans, black, canned</t>
  </si>
  <si>
    <t>Juice, apple, shelf stable, 100%</t>
  </si>
  <si>
    <t>Cereal, corn flakes</t>
  </si>
  <si>
    <t>Cereal, rice crisp</t>
  </si>
  <si>
    <t>Cereal, bran flakes with raisins</t>
  </si>
  <si>
    <t>Quick oats</t>
  </si>
  <si>
    <t>Cereal, toasted oats</t>
  </si>
  <si>
    <t>Oatmeal, instant, variety pack</t>
  </si>
  <si>
    <t>20/16 oz</t>
  </si>
  <si>
    <t>Rice, long grain</t>
  </si>
  <si>
    <t>Rice, long grain, brown</t>
  </si>
  <si>
    <t>Soup, chicken noodle, low sodium</t>
  </si>
  <si>
    <t>24/7.25 oz</t>
  </si>
  <si>
    <t>Peas, low sodium</t>
  </si>
  <si>
    <t>Carrots, low sodium</t>
  </si>
  <si>
    <t>GBFB Total Cases</t>
  </si>
  <si>
    <t>To see estimated monthly usage unhide hidden columns</t>
  </si>
  <si>
    <t>WCFB Total Cases</t>
  </si>
  <si>
    <t>FBWM Total Cases</t>
  </si>
  <si>
    <t>Product Specifications</t>
  </si>
  <si>
    <t>Country of Origin</t>
  </si>
  <si>
    <t>100% beef containing no by-products, must be at least 90% lean/10% fat, frozen</t>
  </si>
  <si>
    <t>Chunk white chicken packed in water,  ≤ 480 mg sodium per serving</t>
  </si>
  <si>
    <t>Chunk light tuna packed in water, ≤ 290 mg sodium / serving</t>
  </si>
  <si>
    <t>Juice, apple or apple blend, boxes, 100%</t>
  </si>
  <si>
    <t>Juice, grape or grape blend,  boxes, 100%</t>
  </si>
  <si>
    <t>Juice, orange or orange blend,  boxes, 100%</t>
  </si>
  <si>
    <t>100% Durum wheat semolina, enriched with B vitamins</t>
  </si>
  <si>
    <t>100% natural rolled oats, quick preparation method</t>
  </si>
  <si>
    <t>Long grain brown rice</t>
  </si>
  <si>
    <t>Green beans, cut, low sodium</t>
  </si>
  <si>
    <t>Trailer Qty</t>
  </si>
  <si>
    <t>All Food Banks - Total Estimated Annual Cases</t>
  </si>
  <si>
    <t>US Grade A, ≤ 3g of sugar, ≤ 160 mg of sodium and ≥ 2g fiber per 2 tbsp serving</t>
  </si>
  <si>
    <t>Enriched with vitamins, variety pack,   ≤ 215 mg sodium per serving</t>
  </si>
  <si>
    <t>US Grade A/Fancy,  ≤ 290 mg sodium/serving</t>
  </si>
  <si>
    <t>≤ 215 mg sodium, ≤ 6g sugar per serving</t>
  </si>
  <si>
    <t xml:space="preserve"> ≤ 215 mg sodium, ≤ 6g sugar per serving</t>
  </si>
  <si>
    <t>Whole grain, ≤ 215 mg sodium, ≤ 10g sugar, ≥ 5g fiber per serving</t>
  </si>
  <si>
    <t>Whole grain, ≤ 215 mg sodium, ≤ 6g sugar per serving</t>
  </si>
  <si>
    <t>Beans, kidney, light red, canned</t>
  </si>
  <si>
    <t>Beans, kidney, dark red, canned</t>
  </si>
  <si>
    <t>Mixed vegetables, low sodium</t>
  </si>
  <si>
    <t>Beans, garbanzo, canned</t>
  </si>
  <si>
    <t>U.S. Grade A for all factors, frozen</t>
  </si>
  <si>
    <t xml:space="preserve">Pallet Qty </t>
  </si>
  <si>
    <t>Tuna, chunklight in water, canned</t>
  </si>
  <si>
    <t>US Grade A/Fancy, &lt; 290 mg sodium, ≥ 5g fiber and protein per 0.5 cup serving</t>
  </si>
  <si>
    <t>Traditional or classic flavor, no meat added, &lt; 480 mg sodium and ≤ 6 g added sugar per 0.5 cup serving</t>
  </si>
  <si>
    <t>Company Name:</t>
  </si>
  <si>
    <t>≤ 480 mg sodium per 0.5 cup serving, ≤ 3 g fat</t>
  </si>
  <si>
    <t>US Grade A/Fancy, canned,  ≤ 140 mg sodium per 0.5 cup serving</t>
  </si>
  <si>
    <t>Chicken, drumsticks, traypack</t>
  </si>
  <si>
    <t>Yogurt, assorted flavors</t>
  </si>
  <si>
    <t>12/5-6 oz</t>
  </si>
  <si>
    <t xml:space="preserve">12/3 lb avg </t>
  </si>
  <si>
    <t>Notes</t>
  </si>
  <si>
    <t xml:space="preserve">U.S. Grade A for all factors, frozen
</t>
  </si>
  <si>
    <t>Pricing Unit</t>
  </si>
  <si>
    <t>Case</t>
  </si>
  <si>
    <t>Lb</t>
  </si>
  <si>
    <t>Canned, in 100% juice</t>
  </si>
  <si>
    <t>Low-fat or non-fat;
All flavors &lt;12 g sugar per serving</t>
  </si>
  <si>
    <t>Packed in corrugated cases.</t>
  </si>
  <si>
    <t>12/32 oz</t>
  </si>
  <si>
    <t>12/28 oz</t>
  </si>
  <si>
    <t>12/15.25 oz</t>
  </si>
  <si>
    <t>36/14.1 oz</t>
  </si>
  <si>
    <t>10/17.63 oz</t>
  </si>
  <si>
    <t>15/1 doz</t>
  </si>
  <si>
    <t>Category</t>
  </si>
  <si>
    <t>Chicken, split breasts</t>
  </si>
  <si>
    <t>Vegetables, mixed, frozen</t>
  </si>
  <si>
    <t>Broccoli, chopped/cuts, frozen</t>
  </si>
  <si>
    <t>12/1 lb</t>
  </si>
  <si>
    <t>Spinach, chopped, frozen</t>
  </si>
  <si>
    <t>Milk, shelf stable, 1%</t>
  </si>
  <si>
    <t>Applesauce, unsweetened</t>
  </si>
  <si>
    <t>Fruit mix, in juice</t>
  </si>
  <si>
    <t>Pears, in juice</t>
  </si>
  <si>
    <t>Peaches, in juice</t>
  </si>
  <si>
    <t>Ti</t>
  </si>
  <si>
    <t>Hi</t>
  </si>
  <si>
    <t>Pallets/TL</t>
  </si>
  <si>
    <t>Vendor Notes</t>
  </si>
  <si>
    <t>Broilers or fryers. 
Load weights must be made available day prior to delivery.</t>
  </si>
  <si>
    <t>Load weights must be made available day prior to delivery.</t>
  </si>
  <si>
    <t>12/5 lb avg</t>
  </si>
  <si>
    <t>Awarded Item Pallet &amp; Case Info</t>
  </si>
  <si>
    <t>W</t>
  </si>
  <si>
    <t>L</t>
  </si>
  <si>
    <t>H</t>
  </si>
  <si>
    <t>Price Timeframe</t>
  </si>
  <si>
    <t xml:space="preserve">Primary Label </t>
  </si>
  <si>
    <r>
      <t xml:space="preserve">Primary Pack-size </t>
    </r>
    <r>
      <rPr>
        <sz val="9"/>
        <rFont val="Calibri"/>
        <family val="2"/>
      </rPr>
      <t>(if different than specified)</t>
    </r>
  </si>
  <si>
    <r>
      <t xml:space="preserve">Alternate Label 
</t>
    </r>
    <r>
      <rPr>
        <sz val="10"/>
        <rFont val="Calibri"/>
        <family val="2"/>
      </rPr>
      <t>(if applicable)</t>
    </r>
  </si>
  <si>
    <r>
      <t xml:space="preserve">Alternate Pack-size 
</t>
    </r>
    <r>
      <rPr>
        <sz val="9"/>
        <rFont val="Calibri"/>
        <family val="2"/>
      </rPr>
      <t>(if applicable)</t>
    </r>
  </si>
  <si>
    <t>Chicken, whole</t>
  </si>
  <si>
    <t>Grade "A" Individually quick frozen, no added ingredients, no butter or sauces</t>
  </si>
  <si>
    <t>Pork, tenderloins, boneless</t>
  </si>
  <si>
    <t>8/2 lb avg</t>
  </si>
  <si>
    <t>Pineapple, in juice</t>
  </si>
  <si>
    <t>Canned, in 100% juice, chunks or slices</t>
  </si>
  <si>
    <t>Pasta, elbow</t>
  </si>
  <si>
    <t>Pasta, spaghetti</t>
  </si>
  <si>
    <t>Corn, whole kernel, low sodium</t>
  </si>
  <si>
    <t>24/20 oz</t>
  </si>
  <si>
    <t>100% juice with 100% vitamin C</t>
  </si>
  <si>
    <t>100% juice with 100% vitamin C, in boxes</t>
  </si>
  <si>
    <t>100% juice,with 100% vitamin C, in boxes</t>
  </si>
  <si>
    <t>Product Sample Required?</t>
  </si>
  <si>
    <t>&lt; 480 mg sodium &amp; &lt; 10 mg sugar per 0.5 cup serving</t>
  </si>
  <si>
    <t>Massachusetts producer Teddie (The Leavitt Corp.) is MEFAP preferred label</t>
  </si>
  <si>
    <t>Exact qtys per flavor will be arranged with winning bidder after award.
Please specify delivered price for at least 3 flavors meeting the product spec.</t>
  </si>
  <si>
    <t>White, not flavored, fortified with Vitamins A and D
1% milkfat</t>
  </si>
  <si>
    <t>Milk, fresh, 1%</t>
  </si>
  <si>
    <t>doz</t>
  </si>
  <si>
    <t xml:space="preserve">Country of Origin </t>
  </si>
  <si>
    <t>USA Only</t>
  </si>
  <si>
    <t>Import or Domestic</t>
  </si>
  <si>
    <t>Domestic And/Or Imported</t>
  </si>
  <si>
    <t>12/1-2lb</t>
  </si>
  <si>
    <t>LB</t>
  </si>
  <si>
    <t>Dairy - fresh</t>
  </si>
  <si>
    <t>Protein - eggs</t>
  </si>
  <si>
    <t>Eggs, medium, (15 doz)</t>
  </si>
  <si>
    <t>Protein - poultry</t>
  </si>
  <si>
    <t>Protein - pork</t>
  </si>
  <si>
    <t>Protein - beef</t>
  </si>
  <si>
    <t>Cereal - cold</t>
  </si>
  <si>
    <t>Cereal - hot</t>
  </si>
  <si>
    <t>Dairy - dry</t>
  </si>
  <si>
    <t>Canned fruit</t>
  </si>
  <si>
    <t>Juice</t>
  </si>
  <si>
    <t>Meal</t>
  </si>
  <si>
    <t>Protein - beans</t>
  </si>
  <si>
    <t>Protein - PB</t>
  </si>
  <si>
    <t>Protein - fish</t>
  </si>
  <si>
    <t>Starch - pasta</t>
  </si>
  <si>
    <t>Starch - rice</t>
  </si>
  <si>
    <t>Canned veg</t>
  </si>
  <si>
    <t>Frozen veg</t>
  </si>
  <si>
    <t>Tomatoes, diced, low sodium</t>
  </si>
  <si>
    <t>cups or inner-pack must be labeled for retail distribution</t>
  </si>
  <si>
    <t>Cups, no added sugar</t>
  </si>
  <si>
    <r>
      <t xml:space="preserve">Alternate Label 
</t>
    </r>
    <r>
      <rPr>
        <sz val="9"/>
        <rFont val="Calibri"/>
        <family val="2"/>
        <scheme val="minor"/>
      </rPr>
      <t>(if applicable)</t>
    </r>
  </si>
  <si>
    <t>Spaghetti sauce, low sodium</t>
  </si>
  <si>
    <t>Ground turkey</t>
  </si>
  <si>
    <t>Ground beef</t>
  </si>
  <si>
    <t>10/1 lb</t>
  </si>
  <si>
    <t>100% turkey containing no by-products, must be at least 85% lean/15% fat, not mechanically separated, frozen</t>
  </si>
  <si>
    <t>Long grain white rice</t>
  </si>
  <si>
    <t>40/6 oz</t>
  </si>
  <si>
    <t>slices, 2% milkfat or less, individually wrapped</t>
  </si>
  <si>
    <t>U.S. No.1, frozen, unflavored</t>
  </si>
  <si>
    <t>Mac &amp; cheese, low sodium</t>
  </si>
  <si>
    <t>96/4.5 oz</t>
  </si>
  <si>
    <t>9/hg</t>
  </si>
  <si>
    <t>Yogurt variety-pack (strawberry, blueberry,raspberry)</t>
  </si>
  <si>
    <t>48/ 4-12pks (4oz cups)</t>
  </si>
  <si>
    <t>flavors, pack/size may differ</t>
  </si>
  <si>
    <t>Cage Free, U.S. Grade A, medium eggs, 15/1 dozen per case 
(1 dozen retail packs)</t>
  </si>
  <si>
    <t>pouches are acceptable</t>
  </si>
  <si>
    <t>Chicken, Halal drumsticks</t>
  </si>
  <si>
    <t>8/5 lb</t>
  </si>
  <si>
    <t>unsweetened</t>
  </si>
  <si>
    <t>Milk, almond, shelf stable, original</t>
  </si>
  <si>
    <t>Chicken, thighs, bone-in</t>
  </si>
  <si>
    <t>Case Price</t>
  </si>
  <si>
    <r>
      <t xml:space="preserve">FTL Case Price 
</t>
    </r>
    <r>
      <rPr>
        <sz val="9"/>
        <rFont val="Calibri"/>
        <family val="2"/>
      </rPr>
      <t>(if applicable)</t>
    </r>
  </si>
  <si>
    <r>
      <t xml:space="preserve">FTL Case Price  
</t>
    </r>
    <r>
      <rPr>
        <sz val="9"/>
        <rFont val="Calibri"/>
        <family val="2"/>
      </rPr>
      <t>(if applicable)</t>
    </r>
  </si>
  <si>
    <t>FY26 MEFAP Core Food Bid
Bid Worksheet</t>
  </si>
  <si>
    <t>Yes</t>
  </si>
  <si>
    <t>24/1 lb or 12/2lb</t>
  </si>
  <si>
    <t>10/4lb avg</t>
  </si>
  <si>
    <t>24/15 oz</t>
  </si>
  <si>
    <r>
      <t>Chicken, canned in water</t>
    </r>
    <r>
      <rPr>
        <b/>
        <sz val="11"/>
        <rFont val="Calibri"/>
        <family val="2"/>
      </rPr>
      <t xml:space="preserve"> (pouches are acceptable)</t>
    </r>
  </si>
  <si>
    <t>Chicken, breast, skinless &amp; boneless</t>
  </si>
  <si>
    <t>12/3lb ave</t>
  </si>
  <si>
    <t>120/1.41oz</t>
  </si>
  <si>
    <t>Domestic Only (some products domestic is not available)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</si>
</sst>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1" x14ac:knownFonts="1">
    <font>
      <sz val="10"/>
      <name val="Arial"/>
    </font>
    <font>
      <sz val="11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2"/>
      <name val="Calibri"/>
      <family val="2"/>
    </font>
    <font>
      <sz val="10"/>
      <name val="Arial"/>
      <family val="2"/>
    </font>
    <font>
      <sz val="10"/>
      <color rgb="FFFF0000"/>
      <name val="Arial"/>
      <family val="2"/>
    </font>
    <font>
      <i/>
      <sz val="11"/>
      <name val="Calibri"/>
      <family val="2"/>
    </font>
    <font>
      <b/>
      <sz val="12"/>
      <name val="Calibri"/>
      <family val="2"/>
      <scheme val="minor"/>
    </font>
    <font>
      <sz val="10"/>
      <color rgb="FFFF0000"/>
      <name val="Calibri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9"/>
      <name val="Calibri"/>
      <family val="2"/>
    </font>
    <font>
      <b/>
      <sz val="18"/>
      <name val="Calibri"/>
      <family val="2"/>
    </font>
    <font>
      <i/>
      <sz val="10"/>
      <name val="Calibri"/>
      <family val="2"/>
    </font>
    <font>
      <sz val="11"/>
      <color rgb="FFFF0000"/>
      <name val="Calibri"/>
      <family val="2"/>
    </font>
    <font>
      <b/>
      <sz val="12"/>
      <color rgb="FFFF0000"/>
      <name val="Calibri"/>
      <family val="2"/>
    </font>
    <font>
      <sz val="9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C2D69B"/>
        <bgColor rgb="FFC2D69B"/>
      </patternFill>
    </fill>
    <fill>
      <patternFill patternType="solid">
        <fgColor rgb="FFD99594"/>
        <bgColor rgb="FFD99594"/>
      </patternFill>
    </fill>
    <fill>
      <patternFill patternType="solid">
        <fgColor rgb="FFFABF8F"/>
        <bgColor rgb="FFFABF8F"/>
      </patternFill>
    </fill>
    <fill>
      <patternFill patternType="solid">
        <fgColor rgb="FF95B3D7"/>
        <bgColor rgb="FF95B3D7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rgb="FFA5A5A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0" fontId="14" fillId="0" borderId="1"/>
  </cellStyleXfs>
  <cellXfs count="14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44" fontId="1" fillId="0" borderId="1" xfId="0" applyNumberFormat="1" applyFont="1" applyBorder="1"/>
    <xf numFmtId="44" fontId="1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49" fontId="2" fillId="0" borderId="1" xfId="0" applyNumberFormat="1" applyFont="1" applyBorder="1" applyAlignment="1">
      <alignment wrapText="1"/>
    </xf>
    <xf numFmtId="0" fontId="4" fillId="0" borderId="0" xfId="0" applyFont="1"/>
    <xf numFmtId="3" fontId="3" fillId="0" borderId="5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3" fontId="2" fillId="3" borderId="6" xfId="0" applyNumberFormat="1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wrapText="1"/>
    </xf>
    <xf numFmtId="0" fontId="5" fillId="0" borderId="5" xfId="0" applyFont="1" applyBorder="1" applyAlignment="1">
      <alignment horizontal="center" wrapText="1"/>
    </xf>
    <xf numFmtId="49" fontId="1" fillId="7" borderId="5" xfId="0" applyNumberFormat="1" applyFont="1" applyFill="1" applyBorder="1" applyAlignment="1">
      <alignment horizontal="left" wrapText="1"/>
    </xf>
    <xf numFmtId="0" fontId="5" fillId="0" borderId="10" xfId="0" applyFont="1" applyBorder="1" applyAlignment="1">
      <alignment horizontal="center" wrapText="1"/>
    </xf>
    <xf numFmtId="49" fontId="1" fillId="7" borderId="10" xfId="0" applyNumberFormat="1" applyFont="1" applyFill="1" applyBorder="1" applyAlignment="1">
      <alignment horizontal="left" wrapText="1"/>
    </xf>
    <xf numFmtId="3" fontId="3" fillId="0" borderId="10" xfId="0" applyNumberFormat="1" applyFont="1" applyBorder="1" applyAlignment="1">
      <alignment horizontal="center"/>
    </xf>
    <xf numFmtId="164" fontId="1" fillId="7" borderId="7" xfId="0" applyNumberFormat="1" applyFont="1" applyFill="1" applyBorder="1" applyAlignment="1">
      <alignment horizontal="left" wrapText="1"/>
    </xf>
    <xf numFmtId="164" fontId="1" fillId="7" borderId="9" xfId="0" applyNumberFormat="1" applyFont="1" applyFill="1" applyBorder="1" applyAlignment="1">
      <alignment horizontal="left" wrapText="1"/>
    </xf>
    <xf numFmtId="49" fontId="1" fillId="7" borderId="13" xfId="0" applyNumberFormat="1" applyFont="1" applyFill="1" applyBorder="1" applyAlignment="1">
      <alignment horizontal="left" wrapText="1"/>
    </xf>
    <xf numFmtId="49" fontId="1" fillId="7" borderId="15" xfId="0" applyNumberFormat="1" applyFont="1" applyFill="1" applyBorder="1" applyAlignment="1">
      <alignment horizontal="left" wrapText="1"/>
    </xf>
    <xf numFmtId="49" fontId="1" fillId="7" borderId="8" xfId="0" applyNumberFormat="1" applyFont="1" applyFill="1" applyBorder="1" applyAlignment="1">
      <alignment horizontal="left" wrapText="1"/>
    </xf>
    <xf numFmtId="16" fontId="5" fillId="0" borderId="5" xfId="0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left" wrapText="1"/>
    </xf>
    <xf numFmtId="0" fontId="1" fillId="0" borderId="8" xfId="0" applyFont="1" applyBorder="1" applyAlignment="1">
      <alignment wrapText="1"/>
    </xf>
    <xf numFmtId="0" fontId="1" fillId="0" borderId="19" xfId="0" applyFont="1" applyBorder="1" applyAlignment="1">
      <alignment horizontal="center"/>
    </xf>
    <xf numFmtId="0" fontId="1" fillId="0" borderId="19" xfId="0" applyFont="1" applyBorder="1" applyAlignment="1">
      <alignment horizontal="center" wrapText="1"/>
    </xf>
    <xf numFmtId="16" fontId="1" fillId="0" borderId="19" xfId="0" applyNumberFormat="1" applyFont="1" applyBorder="1" applyAlignment="1">
      <alignment horizontal="center"/>
    </xf>
    <xf numFmtId="0" fontId="1" fillId="0" borderId="16" xfId="0" applyFont="1" applyBorder="1" applyAlignment="1">
      <alignment wrapText="1"/>
    </xf>
    <xf numFmtId="0" fontId="1" fillId="0" borderId="16" xfId="0" applyFont="1" applyBorder="1" applyAlignment="1">
      <alignment horizontal="left" wrapText="1"/>
    </xf>
    <xf numFmtId="0" fontId="1" fillId="0" borderId="16" xfId="0" applyFont="1" applyBorder="1" applyAlignment="1">
      <alignment horizontal="left"/>
    </xf>
    <xf numFmtId="164" fontId="1" fillId="7" borderId="22" xfId="0" applyNumberFormat="1" applyFont="1" applyFill="1" applyBorder="1" applyAlignment="1">
      <alignment horizontal="left" wrapText="1"/>
    </xf>
    <xf numFmtId="0" fontId="1" fillId="0" borderId="25" xfId="0" applyFont="1" applyBorder="1" applyAlignment="1">
      <alignment horizontal="center"/>
    </xf>
    <xf numFmtId="0" fontId="5" fillId="0" borderId="21" xfId="0" applyFont="1" applyBorder="1" applyAlignment="1">
      <alignment horizontal="center" wrapText="1"/>
    </xf>
    <xf numFmtId="49" fontId="1" fillId="7" borderId="24" xfId="0" applyNumberFormat="1" applyFont="1" applyFill="1" applyBorder="1" applyAlignment="1">
      <alignment horizontal="left" wrapText="1"/>
    </xf>
    <xf numFmtId="49" fontId="1" fillId="7" borderId="27" xfId="0" applyNumberFormat="1" applyFont="1" applyFill="1" applyBorder="1" applyAlignment="1">
      <alignment horizontal="left" wrapText="1"/>
    </xf>
    <xf numFmtId="3" fontId="2" fillId="6" borderId="6" xfId="0" applyNumberFormat="1" applyFont="1" applyFill="1" applyBorder="1" applyAlignment="1">
      <alignment horizontal="center" wrapText="1"/>
    </xf>
    <xf numFmtId="0" fontId="2" fillId="7" borderId="2" xfId="0" applyFont="1" applyFill="1" applyBorder="1"/>
    <xf numFmtId="3" fontId="3" fillId="0" borderId="28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3" fontId="2" fillId="5" borderId="2" xfId="0" applyNumberFormat="1" applyFont="1" applyFill="1" applyBorder="1" applyAlignment="1">
      <alignment horizontal="center" wrapText="1"/>
    </xf>
    <xf numFmtId="3" fontId="2" fillId="4" borderId="2" xfId="0" applyNumberFormat="1" applyFont="1" applyFill="1" applyBorder="1" applyAlignment="1">
      <alignment horizontal="center" wrapText="1"/>
    </xf>
    <xf numFmtId="3" fontId="3" fillId="0" borderId="29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wrapText="1"/>
    </xf>
    <xf numFmtId="3" fontId="5" fillId="7" borderId="22" xfId="0" applyNumberFormat="1" applyFont="1" applyFill="1" applyBorder="1" applyAlignment="1">
      <alignment horizontal="center" wrapText="1"/>
    </xf>
    <xf numFmtId="3" fontId="5" fillId="7" borderId="21" xfId="0" applyNumberFormat="1" applyFont="1" applyFill="1" applyBorder="1" applyAlignment="1">
      <alignment horizontal="center" wrapText="1"/>
    </xf>
    <xf numFmtId="3" fontId="5" fillId="7" borderId="7" xfId="0" applyNumberFormat="1" applyFont="1" applyFill="1" applyBorder="1" applyAlignment="1">
      <alignment horizontal="center" wrapText="1"/>
    </xf>
    <xf numFmtId="3" fontId="5" fillId="7" borderId="5" xfId="0" applyNumberFormat="1" applyFont="1" applyFill="1" applyBorder="1" applyAlignment="1">
      <alignment horizontal="center" wrapText="1"/>
    </xf>
    <xf numFmtId="3" fontId="6" fillId="7" borderId="6" xfId="1" applyNumberFormat="1" applyFont="1" applyFill="1" applyBorder="1" applyAlignment="1" applyProtection="1">
      <alignment horizontal="center" vertical="center" wrapText="1"/>
    </xf>
    <xf numFmtId="3" fontId="6" fillId="7" borderId="2" xfId="1" applyNumberFormat="1" applyFont="1" applyFill="1" applyBorder="1" applyAlignment="1" applyProtection="1">
      <alignment horizontal="center" vertical="center" wrapText="1"/>
    </xf>
    <xf numFmtId="3" fontId="6" fillId="7" borderId="17" xfId="1" applyNumberFormat="1" applyFont="1" applyFill="1" applyBorder="1" applyAlignment="1" applyProtection="1">
      <alignment horizontal="center" vertical="center" wrapText="1"/>
    </xf>
    <xf numFmtId="3" fontId="6" fillId="7" borderId="32" xfId="1" applyNumberFormat="1" applyFont="1" applyFill="1" applyBorder="1" applyAlignment="1" applyProtection="1">
      <alignment horizontal="center" vertical="center" wrapText="1"/>
    </xf>
    <xf numFmtId="164" fontId="2" fillId="7" borderId="17" xfId="1" applyNumberFormat="1" applyFont="1" applyFill="1" applyBorder="1" applyAlignment="1" applyProtection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  <xf numFmtId="49" fontId="7" fillId="7" borderId="4" xfId="0" applyNumberFormat="1" applyFont="1" applyFill="1" applyBorder="1" applyAlignment="1">
      <alignment horizontal="center" vertical="center" wrapText="1"/>
    </xf>
    <xf numFmtId="49" fontId="7" fillId="7" borderId="23" xfId="1" applyNumberFormat="1" applyFont="1" applyFill="1" applyBorder="1" applyAlignment="1" applyProtection="1">
      <alignment horizontal="center" vertical="center" wrapText="1"/>
    </xf>
    <xf numFmtId="164" fontId="1" fillId="7" borderId="17" xfId="1" applyNumberFormat="1" applyFont="1" applyFill="1" applyBorder="1" applyAlignment="1" applyProtection="1">
      <alignment horizontal="center" vertical="center" wrapText="1"/>
    </xf>
    <xf numFmtId="49" fontId="2" fillId="7" borderId="17" xfId="1" applyNumberFormat="1" applyFont="1" applyFill="1" applyBorder="1" applyAlignment="1" applyProtection="1">
      <alignment horizontal="center" vertical="center" wrapText="1"/>
    </xf>
    <xf numFmtId="49" fontId="1" fillId="7" borderId="22" xfId="0" applyNumberFormat="1" applyFont="1" applyFill="1" applyBorder="1" applyAlignment="1">
      <alignment horizontal="left" wrapText="1"/>
    </xf>
    <xf numFmtId="49" fontId="1" fillId="7" borderId="7" xfId="0" applyNumberFormat="1" applyFont="1" applyFill="1" applyBorder="1" applyAlignment="1">
      <alignment horizontal="left" wrapText="1"/>
    </xf>
    <xf numFmtId="49" fontId="1" fillId="7" borderId="9" xfId="0" applyNumberFormat="1" applyFont="1" applyFill="1" applyBorder="1" applyAlignment="1">
      <alignment horizontal="left" wrapText="1"/>
    </xf>
    <xf numFmtId="49" fontId="2" fillId="10" borderId="18" xfId="0" applyNumberFormat="1" applyFont="1" applyFill="1" applyBorder="1" applyAlignment="1">
      <alignment horizontal="center" vertical="center" wrapText="1"/>
    </xf>
    <xf numFmtId="49" fontId="7" fillId="10" borderId="6" xfId="0" applyNumberFormat="1" applyFont="1" applyFill="1" applyBorder="1" applyAlignment="1">
      <alignment horizontal="center" vertical="center" wrapText="1"/>
    </xf>
    <xf numFmtId="164" fontId="2" fillId="10" borderId="17" xfId="1" applyNumberFormat="1" applyFont="1" applyFill="1" applyBorder="1" applyAlignment="1" applyProtection="1">
      <alignment horizontal="center" vertical="center" wrapText="1"/>
    </xf>
    <xf numFmtId="49" fontId="2" fillId="10" borderId="17" xfId="1" applyNumberFormat="1" applyFont="1" applyFill="1" applyBorder="1" applyAlignment="1" applyProtection="1">
      <alignment horizontal="center" vertical="center" wrapText="1"/>
    </xf>
    <xf numFmtId="49" fontId="1" fillId="10" borderId="26" xfId="0" applyNumberFormat="1" applyFont="1" applyFill="1" applyBorder="1" applyAlignment="1">
      <alignment horizontal="left" wrapText="1"/>
    </xf>
    <xf numFmtId="49" fontId="1" fillId="10" borderId="21" xfId="0" applyNumberFormat="1" applyFont="1" applyFill="1" applyBorder="1" applyAlignment="1">
      <alignment horizontal="left" wrapText="1"/>
    </xf>
    <xf numFmtId="164" fontId="1" fillId="10" borderId="22" xfId="0" applyNumberFormat="1" applyFont="1" applyFill="1" applyBorder="1" applyAlignment="1">
      <alignment horizontal="left" wrapText="1"/>
    </xf>
    <xf numFmtId="49" fontId="1" fillId="10" borderId="22" xfId="0" applyNumberFormat="1" applyFont="1" applyFill="1" applyBorder="1" applyAlignment="1">
      <alignment horizontal="left" wrapText="1"/>
    </xf>
    <xf numFmtId="49" fontId="1" fillId="10" borderId="20" xfId="0" applyNumberFormat="1" applyFont="1" applyFill="1" applyBorder="1" applyAlignment="1">
      <alignment horizontal="left" wrapText="1"/>
    </xf>
    <xf numFmtId="49" fontId="1" fillId="10" borderId="5" xfId="0" applyNumberFormat="1" applyFont="1" applyFill="1" applyBorder="1" applyAlignment="1">
      <alignment horizontal="left" wrapText="1"/>
    </xf>
    <xf numFmtId="164" fontId="1" fillId="10" borderId="7" xfId="0" applyNumberFormat="1" applyFont="1" applyFill="1" applyBorder="1" applyAlignment="1">
      <alignment horizontal="left" wrapText="1"/>
    </xf>
    <xf numFmtId="49" fontId="1" fillId="10" borderId="7" xfId="0" applyNumberFormat="1" applyFont="1" applyFill="1" applyBorder="1" applyAlignment="1">
      <alignment horizontal="left" wrapText="1"/>
    </xf>
    <xf numFmtId="49" fontId="1" fillId="10" borderId="12" xfId="0" applyNumberFormat="1" applyFont="1" applyFill="1" applyBorder="1" applyAlignment="1">
      <alignment horizontal="left" wrapText="1"/>
    </xf>
    <xf numFmtId="49" fontId="1" fillId="10" borderId="14" xfId="0" applyNumberFormat="1" applyFont="1" applyFill="1" applyBorder="1" applyAlignment="1">
      <alignment horizontal="left" wrapText="1"/>
    </xf>
    <xf numFmtId="49" fontId="1" fillId="10" borderId="10" xfId="0" applyNumberFormat="1" applyFont="1" applyFill="1" applyBorder="1" applyAlignment="1">
      <alignment horizontal="left" wrapText="1"/>
    </xf>
    <xf numFmtId="164" fontId="1" fillId="10" borderId="9" xfId="0" applyNumberFormat="1" applyFont="1" applyFill="1" applyBorder="1" applyAlignment="1">
      <alignment horizontal="left" wrapText="1"/>
    </xf>
    <xf numFmtId="49" fontId="1" fillId="10" borderId="9" xfId="0" applyNumberFormat="1" applyFont="1" applyFill="1" applyBorder="1" applyAlignment="1">
      <alignment horizontal="left" wrapText="1"/>
    </xf>
    <xf numFmtId="164" fontId="1" fillId="10" borderId="17" xfId="1" applyNumberFormat="1" applyFont="1" applyFill="1" applyBorder="1" applyAlignment="1" applyProtection="1">
      <alignment horizontal="center" vertical="center" wrapText="1"/>
    </xf>
    <xf numFmtId="3" fontId="6" fillId="7" borderId="4" xfId="1" applyNumberFormat="1" applyFont="1" applyFill="1" applyBorder="1" applyAlignment="1" applyProtection="1">
      <alignment horizontal="center" vertical="center" wrapText="1"/>
    </xf>
    <xf numFmtId="3" fontId="5" fillId="7" borderId="24" xfId="0" applyNumberFormat="1" applyFont="1" applyFill="1" applyBorder="1" applyAlignment="1">
      <alignment horizontal="center" wrapText="1"/>
    </xf>
    <xf numFmtId="3" fontId="5" fillId="7" borderId="8" xfId="0" applyNumberFormat="1" applyFont="1" applyFill="1" applyBorder="1" applyAlignment="1">
      <alignment horizontal="center" wrapText="1"/>
    </xf>
    <xf numFmtId="3" fontId="2" fillId="0" borderId="5" xfId="0" applyNumberFormat="1" applyFont="1" applyBorder="1" applyAlignment="1">
      <alignment horizontal="center"/>
    </xf>
    <xf numFmtId="49" fontId="7" fillId="10" borderId="17" xfId="1" applyNumberFormat="1" applyFont="1" applyFill="1" applyBorder="1" applyAlignment="1" applyProtection="1">
      <alignment horizontal="center" vertical="center" wrapText="1"/>
    </xf>
    <xf numFmtId="3" fontId="17" fillId="3" borderId="6" xfId="0" applyNumberFormat="1" applyFont="1" applyFill="1" applyBorder="1" applyAlignment="1">
      <alignment horizontal="center" wrapText="1"/>
    </xf>
    <xf numFmtId="3" fontId="17" fillId="4" borderId="2" xfId="0" applyNumberFormat="1" applyFont="1" applyFill="1" applyBorder="1" applyAlignment="1">
      <alignment horizontal="center" wrapText="1"/>
    </xf>
    <xf numFmtId="3" fontId="17" fillId="6" borderId="6" xfId="0" applyNumberFormat="1" applyFont="1" applyFill="1" applyBorder="1" applyAlignment="1">
      <alignment horizontal="center" wrapText="1"/>
    </xf>
    <xf numFmtId="3" fontId="17" fillId="5" borderId="2" xfId="0" applyNumberFormat="1" applyFont="1" applyFill="1" applyBorder="1" applyAlignment="1">
      <alignment horizontal="center" wrapText="1"/>
    </xf>
    <xf numFmtId="49" fontId="2" fillId="7" borderId="6" xfId="0" applyNumberFormat="1" applyFont="1" applyFill="1" applyBorder="1" applyAlignment="1">
      <alignment horizontal="center" vertical="center" wrapText="1"/>
    </xf>
    <xf numFmtId="49" fontId="1" fillId="7" borderId="21" xfId="0" applyNumberFormat="1" applyFont="1" applyFill="1" applyBorder="1" applyAlignment="1">
      <alignment horizontal="left" wrapText="1"/>
    </xf>
    <xf numFmtId="0" fontId="1" fillId="0" borderId="24" xfId="0" applyFont="1" applyBorder="1" applyAlignment="1">
      <alignment wrapText="1"/>
    </xf>
    <xf numFmtId="0" fontId="5" fillId="0" borderId="21" xfId="0" applyFont="1" applyBorder="1" applyAlignment="1">
      <alignment horizontal="center"/>
    </xf>
    <xf numFmtId="16" fontId="5" fillId="0" borderId="21" xfId="0" applyNumberFormat="1" applyFont="1" applyBorder="1" applyAlignment="1">
      <alignment horizontal="center" wrapText="1"/>
    </xf>
    <xf numFmtId="0" fontId="5" fillId="0" borderId="0" xfId="0" applyFont="1"/>
    <xf numFmtId="0" fontId="4" fillId="0" borderId="0" xfId="0" applyFont="1" applyAlignment="1">
      <alignment horizontal="center" wrapText="1"/>
    </xf>
    <xf numFmtId="0" fontId="2" fillId="0" borderId="1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1" fillId="0" borderId="11" xfId="0" applyFont="1" applyBorder="1" applyAlignment="1">
      <alignment horizontal="left"/>
    </xf>
    <xf numFmtId="16" fontId="5" fillId="0" borderId="10" xfId="0" applyNumberFormat="1" applyFont="1" applyBorder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3" fontId="4" fillId="0" borderId="0" xfId="0" applyNumberFormat="1" applyFont="1"/>
    <xf numFmtId="49" fontId="4" fillId="0" borderId="0" xfId="0" applyNumberFormat="1" applyFont="1"/>
    <xf numFmtId="164" fontId="4" fillId="0" borderId="0" xfId="0" applyNumberFormat="1" applyFont="1"/>
    <xf numFmtId="49" fontId="4" fillId="0" borderId="0" xfId="0" applyNumberFormat="1" applyFont="1" applyAlignment="1">
      <alignment wrapText="1"/>
    </xf>
    <xf numFmtId="0" fontId="1" fillId="0" borderId="21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left"/>
    </xf>
    <xf numFmtId="0" fontId="1" fillId="0" borderId="5" xfId="0" applyFont="1" applyBorder="1"/>
    <xf numFmtId="0" fontId="1" fillId="0" borderId="5" xfId="0" applyFont="1" applyBorder="1" applyAlignment="1">
      <alignment horizontal="left" wrapText="1"/>
    </xf>
    <xf numFmtId="0" fontId="1" fillId="0" borderId="10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18" fillId="0" borderId="4" xfId="0" applyFont="1" applyBorder="1" applyAlignment="1">
      <alignment horizontal="center" wrapText="1"/>
    </xf>
    <xf numFmtId="0" fontId="9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5" xfId="0" applyFont="1" applyBorder="1" applyAlignment="1">
      <alignment horizontal="center" wrapText="1"/>
    </xf>
    <xf numFmtId="3" fontId="3" fillId="0" borderId="35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49" fontId="1" fillId="10" borderId="36" xfId="0" applyNumberFormat="1" applyFont="1" applyFill="1" applyBorder="1" applyAlignment="1">
      <alignment horizontal="left" wrapText="1"/>
    </xf>
    <xf numFmtId="49" fontId="1" fillId="10" borderId="2" xfId="0" applyNumberFormat="1" applyFont="1" applyFill="1" applyBorder="1" applyAlignment="1">
      <alignment horizontal="left" wrapText="1"/>
    </xf>
    <xf numFmtId="0" fontId="1" fillId="0" borderId="7" xfId="0" applyFont="1" applyBorder="1"/>
    <xf numFmtId="0" fontId="5" fillId="0" borderId="3" xfId="0" applyFont="1" applyBorder="1" applyAlignment="1">
      <alignment wrapText="1"/>
    </xf>
    <xf numFmtId="0" fontId="1" fillId="0" borderId="37" xfId="0" applyFont="1" applyBorder="1" applyAlignment="1">
      <alignment horizontal="left" wrapText="1"/>
    </xf>
    <xf numFmtId="0" fontId="1" fillId="0" borderId="38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/>
    </xf>
    <xf numFmtId="3" fontId="11" fillId="7" borderId="31" xfId="1" applyNumberFormat="1" applyFont="1" applyFill="1" applyBorder="1" applyAlignment="1">
      <alignment horizontal="center" vertical="center" wrapText="1"/>
    </xf>
    <xf numFmtId="3" fontId="11" fillId="7" borderId="32" xfId="1" applyNumberFormat="1" applyFont="1" applyFill="1" applyBorder="1" applyAlignment="1">
      <alignment horizontal="center" vertical="center" wrapText="1"/>
    </xf>
    <xf numFmtId="49" fontId="11" fillId="7" borderId="30" xfId="1" applyNumberFormat="1" applyFont="1" applyFill="1" applyBorder="1" applyAlignment="1">
      <alignment horizontal="center" vertical="center" wrapText="1"/>
    </xf>
    <xf numFmtId="49" fontId="11" fillId="7" borderId="31" xfId="1" applyNumberFormat="1" applyFont="1" applyFill="1" applyBorder="1" applyAlignment="1">
      <alignment horizontal="center" vertical="center" wrapText="1"/>
    </xf>
    <xf numFmtId="49" fontId="11" fillId="7" borderId="34" xfId="1" applyNumberFormat="1" applyFont="1" applyFill="1" applyBorder="1" applyAlignment="1">
      <alignment horizontal="center" vertical="center" wrapText="1"/>
    </xf>
    <xf numFmtId="3" fontId="2" fillId="2" borderId="6" xfId="0" applyNumberFormat="1" applyFont="1" applyFill="1" applyBorder="1" applyAlignment="1">
      <alignment horizontal="center" vertical="center" wrapText="1"/>
    </xf>
    <xf numFmtId="3" fontId="2" fillId="2" borderId="35" xfId="0" applyNumberFormat="1" applyFont="1" applyFill="1" applyBorder="1" applyAlignment="1">
      <alignment horizontal="center" vertical="center" wrapText="1"/>
    </xf>
    <xf numFmtId="49" fontId="11" fillId="10" borderId="33" xfId="1" applyNumberFormat="1" applyFont="1" applyFill="1" applyBorder="1" applyAlignment="1">
      <alignment horizontal="center" vertical="center" wrapText="1"/>
    </xf>
    <xf numFmtId="49" fontId="11" fillId="10" borderId="31" xfId="1" applyNumberFormat="1" applyFont="1" applyFill="1" applyBorder="1" applyAlignment="1">
      <alignment horizontal="center" vertical="center" wrapText="1"/>
    </xf>
    <xf numFmtId="3" fontId="2" fillId="0" borderId="21" xfId="0" applyNumberFormat="1" applyFont="1" applyFill="1" applyBorder="1" applyAlignment="1">
      <alignment horizontal="center"/>
    </xf>
    <xf numFmtId="3" fontId="2" fillId="0" borderId="5" xfId="0" applyNumberFormat="1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Normal 2" xfId="2" xr:uid="{1C5F00F3-AE88-412F-867B-F47F7BE19F05}"/>
  </cellStyles>
  <dxfs count="0"/>
  <tableStyles count="0" defaultTableStyle="TableStyleMedium9" defaultPivotStyle="PivotStyleMedium4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8"/>
  <sheetViews>
    <sheetView tabSelected="1" zoomScale="78" zoomScaleNormal="78" workbookViewId="0">
      <pane xSplit="3" ySplit="3" topLeftCell="W53" activePane="bottomRight" state="frozen"/>
      <selection pane="topRight" activeCell="D1" sqref="D1"/>
      <selection pane="bottomLeft" activeCell="A4" sqref="A4"/>
      <selection pane="bottomRight" activeCell="AB58" sqref="AB58"/>
    </sheetView>
  </sheetViews>
  <sheetFormatPr defaultColWidth="17.26953125" defaultRowHeight="15" customHeight="1" x14ac:dyDescent="0.3"/>
  <cols>
    <col min="1" max="1" width="3.453125" style="10" customWidth="1"/>
    <col min="2" max="2" width="19.81640625" style="103" customWidth="1"/>
    <col min="3" max="3" width="35.1796875" style="10" bestFit="1" customWidth="1"/>
    <col min="4" max="4" width="15.1796875" style="10" bestFit="1" customWidth="1"/>
    <col min="5" max="5" width="47.1796875" style="8" bestFit="1" customWidth="1"/>
    <col min="6" max="6" width="34.26953125" style="104" customWidth="1"/>
    <col min="7" max="7" width="7.7265625" style="8" customWidth="1"/>
    <col min="8" max="8" width="11.26953125" style="8" customWidth="1"/>
    <col min="9" max="9" width="15.453125" style="123" customWidth="1"/>
    <col min="10" max="10" width="18.81640625" style="112" customWidth="1"/>
    <col min="11" max="11" width="15.453125" style="112" customWidth="1"/>
    <col min="12" max="13" width="15.453125" style="113" customWidth="1"/>
    <col min="14" max="15" width="15.453125" style="112" customWidth="1"/>
    <col min="16" max="16" width="19.81640625" style="114" customWidth="1"/>
    <col min="17" max="17" width="18.453125" style="112" customWidth="1"/>
    <col min="18" max="18" width="15.453125" style="112" customWidth="1"/>
    <col min="19" max="20" width="15.453125" style="113" customWidth="1"/>
    <col min="21" max="22" width="15.453125" style="112" customWidth="1"/>
    <col min="23" max="23" width="21.1796875" style="112" customWidth="1"/>
    <col min="24" max="24" width="12.26953125" style="10" customWidth="1"/>
    <col min="25" max="25" width="13.1796875" style="46" customWidth="1"/>
    <col min="26" max="26" width="12.453125" style="46" customWidth="1"/>
    <col min="27" max="27" width="12.1796875" style="10" customWidth="1"/>
    <col min="28" max="28" width="15" style="10" customWidth="1"/>
    <col min="29" max="29" width="6.26953125" style="111" hidden="1" customWidth="1"/>
    <col min="30" max="31" width="6.54296875" style="111" hidden="1" customWidth="1"/>
    <col min="32" max="32" width="5.81640625" style="111" hidden="1" customWidth="1"/>
    <col min="33" max="33" width="6.54296875" style="111" hidden="1" customWidth="1"/>
    <col min="34" max="34" width="10.7265625" style="111" hidden="1" customWidth="1"/>
    <col min="35" max="35" width="11" style="111" hidden="1" customWidth="1"/>
    <col min="36" max="36" width="15.453125" style="111" hidden="1" customWidth="1"/>
    <col min="37" max="38" width="8.1796875" style="10" customWidth="1"/>
    <col min="39" max="39" width="12.54296875" style="10" customWidth="1"/>
    <col min="40" max="40" width="20.1796875" style="10" customWidth="1"/>
    <col min="41" max="42" width="18.1796875" style="10" customWidth="1"/>
    <col min="43" max="43" width="12.54296875" style="10" customWidth="1"/>
    <col min="44" max="16384" width="17.26953125" style="10"/>
  </cols>
  <sheetData>
    <row r="1" spans="1:43" ht="24" thickBot="1" x14ac:dyDescent="0.6">
      <c r="A1" s="1"/>
      <c r="B1" s="134" t="s">
        <v>180</v>
      </c>
      <c r="C1" s="135"/>
      <c r="D1" s="7"/>
      <c r="F1" s="7"/>
      <c r="G1" s="7"/>
      <c r="H1" s="7"/>
      <c r="I1" s="121"/>
      <c r="J1" s="9"/>
      <c r="K1" s="9"/>
      <c r="L1" s="14"/>
      <c r="M1" s="14"/>
      <c r="N1" s="9"/>
      <c r="O1" s="9"/>
      <c r="P1" s="9"/>
      <c r="Q1" s="9"/>
      <c r="R1" s="9"/>
      <c r="S1" s="14"/>
      <c r="T1" s="14"/>
      <c r="U1" s="9"/>
      <c r="V1" s="9"/>
      <c r="W1" s="9"/>
      <c r="X1" s="12" t="s">
        <v>25</v>
      </c>
      <c r="Y1" s="3"/>
      <c r="Z1" s="3"/>
      <c r="AA1" s="2"/>
      <c r="AB1" s="4"/>
      <c r="AC1" s="50"/>
      <c r="AD1" s="50"/>
      <c r="AE1" s="50"/>
      <c r="AF1" s="50"/>
      <c r="AG1" s="50"/>
      <c r="AH1" s="50"/>
      <c r="AI1" s="50"/>
      <c r="AJ1" s="50"/>
      <c r="AK1" s="1"/>
      <c r="AL1" s="1"/>
      <c r="AM1" s="1"/>
      <c r="AN1" s="1"/>
      <c r="AO1" s="1"/>
      <c r="AP1" s="1"/>
      <c r="AQ1" s="1"/>
    </row>
    <row r="2" spans="1:43" ht="48" customHeight="1" thickBot="1" x14ac:dyDescent="0.4">
      <c r="A2" s="1"/>
      <c r="B2" s="105" t="s">
        <v>58</v>
      </c>
      <c r="C2" s="43"/>
      <c r="D2" s="106"/>
      <c r="E2" s="106"/>
      <c r="F2" s="107"/>
      <c r="G2" s="106"/>
      <c r="H2" s="106"/>
      <c r="I2" s="122"/>
      <c r="J2" s="138" t="s">
        <v>102</v>
      </c>
      <c r="K2" s="139"/>
      <c r="L2" s="139"/>
      <c r="M2" s="139"/>
      <c r="N2" s="139"/>
      <c r="O2" s="139"/>
      <c r="P2" s="140"/>
      <c r="Q2" s="143" t="s">
        <v>154</v>
      </c>
      <c r="R2" s="144"/>
      <c r="S2" s="144"/>
      <c r="T2" s="144"/>
      <c r="U2" s="144"/>
      <c r="V2" s="144"/>
      <c r="W2" s="144"/>
      <c r="X2" s="13" t="s">
        <v>24</v>
      </c>
      <c r="Y2" s="48" t="s">
        <v>2</v>
      </c>
      <c r="Z2" s="42" t="s">
        <v>27</v>
      </c>
      <c r="AA2" s="47" t="s">
        <v>26</v>
      </c>
      <c r="AB2" s="141" t="s">
        <v>41</v>
      </c>
      <c r="AC2" s="136" t="s">
        <v>97</v>
      </c>
      <c r="AD2" s="136"/>
      <c r="AE2" s="136"/>
      <c r="AF2" s="136"/>
      <c r="AG2" s="136"/>
      <c r="AH2" s="136"/>
      <c r="AI2" s="136"/>
      <c r="AJ2" s="137"/>
      <c r="AK2" s="1"/>
      <c r="AL2" s="1"/>
      <c r="AM2" s="1"/>
      <c r="AN2" s="1"/>
      <c r="AO2" s="1"/>
      <c r="AP2" s="1"/>
      <c r="AQ2" s="1"/>
    </row>
    <row r="3" spans="1:43" ht="66" thickBot="1" x14ac:dyDescent="0.4">
      <c r="A3" s="1"/>
      <c r="B3" s="60" t="s">
        <v>79</v>
      </c>
      <c r="C3" s="61" t="s">
        <v>0</v>
      </c>
      <c r="D3" s="60" t="s">
        <v>1</v>
      </c>
      <c r="E3" s="62" t="s">
        <v>28</v>
      </c>
      <c r="F3" s="62" t="s">
        <v>65</v>
      </c>
      <c r="G3" s="63" t="s">
        <v>67</v>
      </c>
      <c r="H3" s="63" t="s">
        <v>119</v>
      </c>
      <c r="I3" s="63" t="s">
        <v>126</v>
      </c>
      <c r="J3" s="98" t="s">
        <v>102</v>
      </c>
      <c r="K3" s="64" t="s">
        <v>103</v>
      </c>
      <c r="L3" s="59" t="s">
        <v>177</v>
      </c>
      <c r="M3" s="66" t="s">
        <v>178</v>
      </c>
      <c r="N3" s="67" t="s">
        <v>101</v>
      </c>
      <c r="O3" s="67" t="s">
        <v>29</v>
      </c>
      <c r="P3" s="65" t="s">
        <v>93</v>
      </c>
      <c r="Q3" s="71" t="s">
        <v>104</v>
      </c>
      <c r="R3" s="72" t="s">
        <v>105</v>
      </c>
      <c r="S3" s="73" t="s">
        <v>177</v>
      </c>
      <c r="T3" s="88" t="s">
        <v>179</v>
      </c>
      <c r="U3" s="74" t="s">
        <v>101</v>
      </c>
      <c r="V3" s="74" t="s">
        <v>29</v>
      </c>
      <c r="W3" s="93" t="s">
        <v>93</v>
      </c>
      <c r="X3" s="94" t="s">
        <v>128</v>
      </c>
      <c r="Y3" s="95" t="s">
        <v>128</v>
      </c>
      <c r="Z3" s="96" t="s">
        <v>128</v>
      </c>
      <c r="AA3" s="97" t="s">
        <v>189</v>
      </c>
      <c r="AB3" s="142"/>
      <c r="AC3" s="89" t="s">
        <v>100</v>
      </c>
      <c r="AD3" s="57" t="s">
        <v>99</v>
      </c>
      <c r="AE3" s="57" t="s">
        <v>98</v>
      </c>
      <c r="AF3" s="57" t="s">
        <v>90</v>
      </c>
      <c r="AG3" s="57" t="s">
        <v>91</v>
      </c>
      <c r="AH3" s="55" t="s">
        <v>54</v>
      </c>
      <c r="AI3" s="56" t="s">
        <v>92</v>
      </c>
      <c r="AJ3" s="58" t="s">
        <v>40</v>
      </c>
      <c r="AK3" s="1"/>
      <c r="AL3" s="1"/>
      <c r="AM3" s="1"/>
      <c r="AN3" s="1"/>
      <c r="AO3" s="1"/>
      <c r="AP3" s="1"/>
      <c r="AQ3" s="1"/>
    </row>
    <row r="4" spans="1:43" ht="27" thickBot="1" x14ac:dyDescent="0.4">
      <c r="A4" s="1"/>
      <c r="B4" s="115" t="s">
        <v>141</v>
      </c>
      <c r="C4" s="100" t="s">
        <v>86</v>
      </c>
      <c r="D4" s="38" t="s">
        <v>165</v>
      </c>
      <c r="E4" s="101" t="s">
        <v>153</v>
      </c>
      <c r="F4" s="39" t="s">
        <v>152</v>
      </c>
      <c r="G4" s="101" t="s">
        <v>68</v>
      </c>
      <c r="H4" s="102"/>
      <c r="I4" s="102" t="s">
        <v>129</v>
      </c>
      <c r="J4" s="99"/>
      <c r="K4" s="40"/>
      <c r="L4" s="37"/>
      <c r="M4" s="37"/>
      <c r="N4" s="68"/>
      <c r="O4" s="68"/>
      <c r="P4" s="41"/>
      <c r="Q4" s="75"/>
      <c r="R4" s="76"/>
      <c r="S4" s="77"/>
      <c r="T4" s="77"/>
      <c r="U4" s="78"/>
      <c r="V4" s="78"/>
      <c r="W4" s="129"/>
      <c r="X4" s="127">
        <v>5600</v>
      </c>
      <c r="Y4" s="127">
        <v>1232</v>
      </c>
      <c r="Z4" s="127">
        <v>0</v>
      </c>
      <c r="AA4" s="127">
        <v>0</v>
      </c>
      <c r="AB4" s="145">
        <f>SUM(X4:AA4)</f>
        <v>6832</v>
      </c>
      <c r="AC4" s="90"/>
      <c r="AD4" s="51"/>
      <c r="AE4" s="51"/>
      <c r="AF4" s="51"/>
      <c r="AG4" s="51"/>
      <c r="AH4" s="52">
        <f>AF4*AG4</f>
        <v>0</v>
      </c>
      <c r="AI4" s="52"/>
      <c r="AJ4" s="52">
        <f>AH4*AI4</f>
        <v>0</v>
      </c>
      <c r="AK4" s="5"/>
      <c r="AL4" s="1"/>
      <c r="AM4" s="1"/>
      <c r="AN4" s="1"/>
      <c r="AO4" s="5"/>
      <c r="AP4" s="5"/>
      <c r="AQ4" s="5"/>
    </row>
    <row r="5" spans="1:43" ht="27" thickBot="1" x14ac:dyDescent="0.4">
      <c r="A5" s="1"/>
      <c r="B5" s="116" t="s">
        <v>141</v>
      </c>
      <c r="C5" s="30" t="s">
        <v>87</v>
      </c>
      <c r="D5" s="31" t="s">
        <v>184</v>
      </c>
      <c r="E5" s="26" t="s">
        <v>70</v>
      </c>
      <c r="F5" s="15"/>
      <c r="G5" s="26" t="s">
        <v>68</v>
      </c>
      <c r="H5" s="25"/>
      <c r="I5" s="25" t="s">
        <v>129</v>
      </c>
      <c r="J5" s="16"/>
      <c r="K5" s="24"/>
      <c r="L5" s="20"/>
      <c r="M5" s="20"/>
      <c r="N5" s="69"/>
      <c r="O5" s="69"/>
      <c r="P5" s="22"/>
      <c r="Q5" s="79"/>
      <c r="R5" s="80"/>
      <c r="S5" s="81"/>
      <c r="T5" s="81"/>
      <c r="U5" s="82"/>
      <c r="V5" s="82"/>
      <c r="W5" s="128"/>
      <c r="X5" s="127">
        <v>2550</v>
      </c>
      <c r="Y5" s="49">
        <v>680</v>
      </c>
      <c r="Z5" s="127">
        <v>3230</v>
      </c>
      <c r="AA5" s="127">
        <v>1530</v>
      </c>
      <c r="AB5" s="146">
        <f>SUM(X5:AA5)</f>
        <v>7990</v>
      </c>
      <c r="AC5" s="91"/>
      <c r="AD5" s="53"/>
      <c r="AE5" s="53"/>
      <c r="AF5" s="53"/>
      <c r="AG5" s="53"/>
      <c r="AH5" s="54">
        <f>AF5*AG5</f>
        <v>0</v>
      </c>
      <c r="AI5" s="54"/>
      <c r="AJ5" s="54">
        <f>AH5*AI5</f>
        <v>0</v>
      </c>
      <c r="AK5" s="5"/>
      <c r="AL5" s="1"/>
      <c r="AM5" s="1"/>
      <c r="AN5" s="1"/>
      <c r="AO5" s="5"/>
      <c r="AP5" s="5"/>
      <c r="AQ5" s="5"/>
    </row>
    <row r="6" spans="1:43" ht="26.5" x14ac:dyDescent="0.35">
      <c r="A6" s="1"/>
      <c r="B6" s="116" t="s">
        <v>141</v>
      </c>
      <c r="C6" s="29" t="s">
        <v>89</v>
      </c>
      <c r="D6" s="31" t="s">
        <v>184</v>
      </c>
      <c r="E6" s="26" t="s">
        <v>70</v>
      </c>
      <c r="F6" s="15"/>
      <c r="G6" s="26" t="s">
        <v>68</v>
      </c>
      <c r="H6" s="25"/>
      <c r="I6" s="15" t="s">
        <v>129</v>
      </c>
      <c r="J6" s="16"/>
      <c r="K6" s="24"/>
      <c r="L6" s="20"/>
      <c r="M6" s="20"/>
      <c r="N6" s="69"/>
      <c r="O6" s="69"/>
      <c r="P6" s="22"/>
      <c r="Q6" s="79"/>
      <c r="R6" s="80"/>
      <c r="S6" s="81"/>
      <c r="T6" s="81"/>
      <c r="U6" s="82"/>
      <c r="V6" s="82"/>
      <c r="W6" s="82"/>
      <c r="X6" s="126">
        <v>2550</v>
      </c>
      <c r="Y6" s="11">
        <v>1020</v>
      </c>
      <c r="Z6" s="49">
        <v>3230</v>
      </c>
      <c r="AA6" s="49">
        <v>1530</v>
      </c>
      <c r="AB6" s="146">
        <f>SUM(X6:AA6)</f>
        <v>8330</v>
      </c>
      <c r="AC6" s="91"/>
      <c r="AD6" s="53"/>
      <c r="AE6" s="53"/>
      <c r="AF6" s="53"/>
      <c r="AG6" s="53"/>
      <c r="AH6" s="54">
        <f>AF6*AG6</f>
        <v>0</v>
      </c>
      <c r="AI6" s="54"/>
      <c r="AJ6" s="54">
        <f>AH6*AI6</f>
        <v>0</v>
      </c>
      <c r="AK6" s="5"/>
      <c r="AL6" s="1"/>
      <c r="AM6" s="1"/>
      <c r="AN6" s="1"/>
      <c r="AO6" s="5"/>
      <c r="AP6" s="5"/>
      <c r="AQ6" s="5"/>
    </row>
    <row r="7" spans="1:43" ht="26.5" x14ac:dyDescent="0.35">
      <c r="A7" s="1"/>
      <c r="B7" s="116" t="s">
        <v>141</v>
      </c>
      <c r="C7" s="29" t="s">
        <v>88</v>
      </c>
      <c r="D7" s="31" t="s">
        <v>184</v>
      </c>
      <c r="E7" s="26" t="s">
        <v>70</v>
      </c>
      <c r="F7" s="15"/>
      <c r="G7" s="26" t="s">
        <v>68</v>
      </c>
      <c r="H7" s="25"/>
      <c r="I7" s="15" t="s">
        <v>129</v>
      </c>
      <c r="J7" s="16"/>
      <c r="K7" s="24"/>
      <c r="L7" s="20"/>
      <c r="M7" s="20"/>
      <c r="N7" s="69"/>
      <c r="O7" s="69"/>
      <c r="P7" s="22"/>
      <c r="Q7" s="79"/>
      <c r="R7" s="80"/>
      <c r="S7" s="81"/>
      <c r="T7" s="81"/>
      <c r="U7" s="82"/>
      <c r="V7" s="82"/>
      <c r="W7" s="82"/>
      <c r="X7" s="44">
        <v>2550</v>
      </c>
      <c r="Y7" s="11">
        <v>1020</v>
      </c>
      <c r="Z7" s="11">
        <v>3230</v>
      </c>
      <c r="AA7" s="11">
        <v>1530</v>
      </c>
      <c r="AB7" s="146">
        <f>SUM(X7:AA7)</f>
        <v>8330</v>
      </c>
      <c r="AC7" s="91"/>
      <c r="AD7" s="53"/>
      <c r="AE7" s="53"/>
      <c r="AF7" s="53"/>
      <c r="AG7" s="53"/>
      <c r="AH7" s="54">
        <f>AF7*AG7</f>
        <v>0</v>
      </c>
      <c r="AI7" s="54"/>
      <c r="AJ7" s="54">
        <f>AH7*AI7</f>
        <v>0</v>
      </c>
      <c r="AK7" s="5"/>
      <c r="AL7" s="1"/>
      <c r="AM7" s="1"/>
      <c r="AN7" s="1"/>
      <c r="AO7" s="5"/>
      <c r="AP7" s="5"/>
      <c r="AQ7" s="5"/>
    </row>
    <row r="8" spans="1:43" ht="27" thickBot="1" x14ac:dyDescent="0.4">
      <c r="A8" s="1"/>
      <c r="B8" s="116" t="s">
        <v>141</v>
      </c>
      <c r="C8" s="29" t="s">
        <v>110</v>
      </c>
      <c r="D8" s="31" t="s">
        <v>115</v>
      </c>
      <c r="E8" s="26" t="s">
        <v>111</v>
      </c>
      <c r="F8" s="15"/>
      <c r="G8" s="26" t="s">
        <v>68</v>
      </c>
      <c r="H8" s="25"/>
      <c r="I8" s="15" t="s">
        <v>129</v>
      </c>
      <c r="J8" s="16"/>
      <c r="K8" s="24"/>
      <c r="L8" s="20"/>
      <c r="M8" s="20"/>
      <c r="N8" s="69"/>
      <c r="O8" s="69"/>
      <c r="P8" s="22"/>
      <c r="Q8" s="79"/>
      <c r="R8" s="80"/>
      <c r="S8" s="81"/>
      <c r="T8" s="81"/>
      <c r="U8" s="82"/>
      <c r="V8" s="82"/>
      <c r="W8" s="82"/>
      <c r="X8" s="44">
        <v>4200</v>
      </c>
      <c r="Y8" s="11">
        <v>1050</v>
      </c>
      <c r="Z8" s="11">
        <v>0</v>
      </c>
      <c r="AA8" s="11">
        <v>1470</v>
      </c>
      <c r="AB8" s="146">
        <f>SUM(X8:AA8)</f>
        <v>6720</v>
      </c>
      <c r="AC8" s="91"/>
      <c r="AD8" s="53"/>
      <c r="AE8" s="53"/>
      <c r="AF8" s="53"/>
      <c r="AG8" s="53"/>
      <c r="AH8" s="54">
        <f t="shared" ref="AH8:AH35" si="0">AF8*AG8</f>
        <v>0</v>
      </c>
      <c r="AI8" s="54"/>
      <c r="AJ8" s="54">
        <f t="shared" ref="AJ8:AJ35" si="1">AH8*AI8</f>
        <v>0</v>
      </c>
      <c r="AK8" s="5"/>
      <c r="AL8" s="1"/>
      <c r="AM8" s="1"/>
      <c r="AN8" s="1"/>
      <c r="AO8" s="5"/>
      <c r="AP8" s="5"/>
      <c r="AQ8" s="5"/>
    </row>
    <row r="9" spans="1:43" ht="27" thickBot="1" x14ac:dyDescent="0.4">
      <c r="A9" s="1"/>
      <c r="B9" s="116" t="s">
        <v>149</v>
      </c>
      <c r="C9" s="29" t="s">
        <v>23</v>
      </c>
      <c r="D9" s="31" t="s">
        <v>184</v>
      </c>
      <c r="E9" s="15" t="s">
        <v>60</v>
      </c>
      <c r="F9" s="15"/>
      <c r="G9" s="15" t="s">
        <v>68</v>
      </c>
      <c r="H9" s="25"/>
      <c r="I9" s="15" t="s">
        <v>129</v>
      </c>
      <c r="J9" s="16"/>
      <c r="K9" s="16"/>
      <c r="L9" s="20"/>
      <c r="M9" s="20"/>
      <c r="N9" s="69"/>
      <c r="O9" s="69"/>
      <c r="P9" s="22"/>
      <c r="Q9" s="83"/>
      <c r="R9" s="80"/>
      <c r="S9" s="81"/>
      <c r="T9" s="81"/>
      <c r="U9" s="82"/>
      <c r="V9" s="82"/>
      <c r="W9" s="82"/>
      <c r="X9" s="44">
        <v>6120</v>
      </c>
      <c r="Y9" s="11">
        <v>1360</v>
      </c>
      <c r="Z9" s="11">
        <v>0</v>
      </c>
      <c r="AA9" s="11">
        <v>0</v>
      </c>
      <c r="AB9" s="145">
        <f>SUM(X9:AA9)</f>
        <v>7480</v>
      </c>
      <c r="AC9" s="91"/>
      <c r="AD9" s="53"/>
      <c r="AE9" s="53"/>
      <c r="AF9" s="53"/>
      <c r="AG9" s="53"/>
      <c r="AH9" s="54">
        <f t="shared" si="0"/>
        <v>0</v>
      </c>
      <c r="AI9" s="54"/>
      <c r="AJ9" s="54">
        <f t="shared" si="1"/>
        <v>0</v>
      </c>
      <c r="AK9" s="5"/>
      <c r="AL9" s="1"/>
      <c r="AM9" s="1"/>
      <c r="AN9" s="1"/>
      <c r="AO9" s="5"/>
      <c r="AP9" s="5"/>
      <c r="AQ9" s="5"/>
    </row>
    <row r="10" spans="1:43" ht="27" thickBot="1" x14ac:dyDescent="0.4">
      <c r="A10" s="1"/>
      <c r="B10" s="116" t="s">
        <v>149</v>
      </c>
      <c r="C10" s="29" t="s">
        <v>114</v>
      </c>
      <c r="D10" s="31" t="s">
        <v>184</v>
      </c>
      <c r="E10" s="15" t="s">
        <v>60</v>
      </c>
      <c r="F10" s="15"/>
      <c r="G10" s="15" t="s">
        <v>68</v>
      </c>
      <c r="H10" s="25"/>
      <c r="I10" s="15" t="s">
        <v>129</v>
      </c>
      <c r="J10" s="16"/>
      <c r="K10" s="16"/>
      <c r="L10" s="20"/>
      <c r="M10" s="20"/>
      <c r="N10" s="69"/>
      <c r="O10" s="69"/>
      <c r="P10" s="22"/>
      <c r="Q10" s="83"/>
      <c r="R10" s="80"/>
      <c r="S10" s="81"/>
      <c r="T10" s="81"/>
      <c r="U10" s="82"/>
      <c r="V10" s="82"/>
      <c r="W10" s="82"/>
      <c r="X10" s="44">
        <v>12240</v>
      </c>
      <c r="Y10" s="11">
        <v>0</v>
      </c>
      <c r="Z10" s="11">
        <v>4760</v>
      </c>
      <c r="AA10" s="11">
        <v>2040</v>
      </c>
      <c r="AB10" s="145">
        <f>SUM(X10:AA10)</f>
        <v>19040</v>
      </c>
      <c r="AC10" s="91"/>
      <c r="AD10" s="53"/>
      <c r="AE10" s="53"/>
      <c r="AF10" s="53"/>
      <c r="AG10" s="53"/>
      <c r="AH10" s="54">
        <f t="shared" si="0"/>
        <v>0</v>
      </c>
      <c r="AI10" s="54"/>
      <c r="AJ10" s="54">
        <f t="shared" si="1"/>
        <v>0</v>
      </c>
      <c r="AK10" s="5"/>
      <c r="AL10" s="1"/>
      <c r="AM10" s="1"/>
      <c r="AN10" s="1"/>
      <c r="AO10" s="5"/>
      <c r="AP10" s="5"/>
      <c r="AQ10" s="5"/>
    </row>
    <row r="11" spans="1:43" ht="27" thickBot="1" x14ac:dyDescent="0.4">
      <c r="A11" s="1"/>
      <c r="B11" s="116" t="s">
        <v>149</v>
      </c>
      <c r="C11" s="28" t="s">
        <v>39</v>
      </c>
      <c r="D11" s="31" t="s">
        <v>184</v>
      </c>
      <c r="E11" s="15" t="s">
        <v>60</v>
      </c>
      <c r="F11" s="15"/>
      <c r="G11" s="15" t="s">
        <v>68</v>
      </c>
      <c r="H11" s="25"/>
      <c r="I11" s="15" t="s">
        <v>129</v>
      </c>
      <c r="J11" s="16"/>
      <c r="K11" s="16"/>
      <c r="L11" s="20"/>
      <c r="M11" s="20"/>
      <c r="N11" s="69"/>
      <c r="O11" s="69"/>
      <c r="P11" s="22"/>
      <c r="Q11" s="83"/>
      <c r="R11" s="80"/>
      <c r="S11" s="81"/>
      <c r="T11" s="81"/>
      <c r="U11" s="82"/>
      <c r="V11" s="82"/>
      <c r="W11" s="82"/>
      <c r="X11" s="127">
        <v>8160</v>
      </c>
      <c r="Y11" s="11">
        <v>1360</v>
      </c>
      <c r="Z11" s="11">
        <v>6120</v>
      </c>
      <c r="AA11" s="11">
        <v>2040</v>
      </c>
      <c r="AB11" s="145">
        <f>SUM(X11:AA11)</f>
        <v>17680</v>
      </c>
      <c r="AC11" s="91"/>
      <c r="AD11" s="53"/>
      <c r="AE11" s="53"/>
      <c r="AF11" s="53"/>
      <c r="AG11" s="53"/>
      <c r="AH11" s="54">
        <f t="shared" si="0"/>
        <v>0</v>
      </c>
      <c r="AI11" s="54"/>
      <c r="AJ11" s="54">
        <f t="shared" si="1"/>
        <v>0</v>
      </c>
      <c r="AK11" s="1"/>
      <c r="AL11" s="5"/>
      <c r="AM11" s="1"/>
      <c r="AN11" s="5"/>
      <c r="AO11" s="1"/>
      <c r="AP11" s="1"/>
      <c r="AQ11" s="1"/>
    </row>
    <row r="12" spans="1:43" ht="26.5" x14ac:dyDescent="0.35">
      <c r="A12" s="1"/>
      <c r="B12" s="116" t="s">
        <v>149</v>
      </c>
      <c r="C12" s="29" t="s">
        <v>51</v>
      </c>
      <c r="D12" s="31" t="s">
        <v>184</v>
      </c>
      <c r="E12" s="15" t="s">
        <v>60</v>
      </c>
      <c r="F12" s="15"/>
      <c r="G12" s="15" t="s">
        <v>68</v>
      </c>
      <c r="H12" s="25"/>
      <c r="I12" s="15" t="s">
        <v>129</v>
      </c>
      <c r="J12" s="16"/>
      <c r="K12" s="16"/>
      <c r="L12" s="20"/>
      <c r="M12" s="20"/>
      <c r="N12" s="69"/>
      <c r="O12" s="69"/>
      <c r="P12" s="22"/>
      <c r="Q12" s="83"/>
      <c r="R12" s="80"/>
      <c r="S12" s="81"/>
      <c r="T12" s="81"/>
      <c r="U12" s="82"/>
      <c r="V12" s="82"/>
      <c r="W12" s="82"/>
      <c r="X12" s="126">
        <v>0</v>
      </c>
      <c r="Y12" s="11">
        <v>0</v>
      </c>
      <c r="Z12" s="11">
        <v>1700</v>
      </c>
      <c r="AA12" s="11">
        <v>2040</v>
      </c>
      <c r="AB12" s="145">
        <f>SUM(X12:AA12)</f>
        <v>3740</v>
      </c>
      <c r="AC12" s="91"/>
      <c r="AD12" s="53"/>
      <c r="AE12" s="53"/>
      <c r="AF12" s="53"/>
      <c r="AG12" s="53"/>
      <c r="AH12" s="54">
        <f t="shared" si="0"/>
        <v>0</v>
      </c>
      <c r="AI12" s="54"/>
      <c r="AJ12" s="54">
        <f t="shared" si="1"/>
        <v>0</v>
      </c>
      <c r="AK12" s="5"/>
      <c r="AL12" s="1"/>
      <c r="AM12" s="1"/>
      <c r="AN12" s="1"/>
      <c r="AO12" s="5"/>
      <c r="AP12" s="5"/>
      <c r="AQ12" s="5"/>
    </row>
    <row r="13" spans="1:43" ht="30.5" customHeight="1" x14ac:dyDescent="0.35">
      <c r="A13" s="1"/>
      <c r="B13" s="116" t="s">
        <v>149</v>
      </c>
      <c r="C13" s="29" t="s">
        <v>22</v>
      </c>
      <c r="D13" s="31" t="s">
        <v>184</v>
      </c>
      <c r="E13" s="15" t="s">
        <v>60</v>
      </c>
      <c r="F13" s="15"/>
      <c r="G13" s="15" t="s">
        <v>68</v>
      </c>
      <c r="H13" s="25"/>
      <c r="I13" s="15" t="s">
        <v>129</v>
      </c>
      <c r="J13" s="16"/>
      <c r="K13" s="16"/>
      <c r="L13" s="20"/>
      <c r="M13" s="20"/>
      <c r="N13" s="69"/>
      <c r="O13" s="69"/>
      <c r="P13" s="22"/>
      <c r="Q13" s="83"/>
      <c r="R13" s="80"/>
      <c r="S13" s="81"/>
      <c r="T13" s="81"/>
      <c r="U13" s="82"/>
      <c r="V13" s="82"/>
      <c r="W13" s="82"/>
      <c r="X13" s="44">
        <v>6120</v>
      </c>
      <c r="Y13" s="11">
        <v>1360</v>
      </c>
      <c r="Z13" s="11">
        <v>0</v>
      </c>
      <c r="AA13" s="11">
        <v>0</v>
      </c>
      <c r="AB13" s="146">
        <f>SUM(X13:AA13)</f>
        <v>7480</v>
      </c>
      <c r="AC13" s="91"/>
      <c r="AD13" s="53"/>
      <c r="AE13" s="53"/>
      <c r="AF13" s="53"/>
      <c r="AG13" s="53"/>
      <c r="AH13" s="54">
        <f t="shared" si="0"/>
        <v>0</v>
      </c>
      <c r="AI13" s="54"/>
      <c r="AJ13" s="54">
        <f t="shared" si="1"/>
        <v>0</v>
      </c>
      <c r="AK13" s="5"/>
      <c r="AL13" s="1"/>
      <c r="AM13" s="1"/>
      <c r="AN13" s="1"/>
      <c r="AO13" s="5"/>
      <c r="AP13" s="5"/>
      <c r="AQ13" s="5"/>
    </row>
    <row r="14" spans="1:43" ht="26.5" x14ac:dyDescent="0.35">
      <c r="A14" s="1"/>
      <c r="B14" s="116" t="s">
        <v>149</v>
      </c>
      <c r="C14" s="29" t="s">
        <v>155</v>
      </c>
      <c r="D14" s="31" t="s">
        <v>74</v>
      </c>
      <c r="E14" s="27" t="s">
        <v>57</v>
      </c>
      <c r="F14" s="27"/>
      <c r="G14" s="27" t="s">
        <v>68</v>
      </c>
      <c r="H14" s="25"/>
      <c r="I14" s="15" t="s">
        <v>129</v>
      </c>
      <c r="J14" s="16"/>
      <c r="K14" s="16"/>
      <c r="L14" s="20"/>
      <c r="M14" s="20"/>
      <c r="N14" s="69"/>
      <c r="O14" s="69"/>
      <c r="P14" s="22"/>
      <c r="Q14" s="83"/>
      <c r="R14" s="80"/>
      <c r="S14" s="81"/>
      <c r="T14" s="81"/>
      <c r="U14" s="82"/>
      <c r="V14" s="82"/>
      <c r="W14" s="82"/>
      <c r="X14" s="44">
        <v>12000</v>
      </c>
      <c r="Y14" s="11">
        <v>2400</v>
      </c>
      <c r="Z14" s="11">
        <v>10200</v>
      </c>
      <c r="AA14" s="11">
        <v>8400</v>
      </c>
      <c r="AB14" s="146">
        <f>SUM(X14:AA14)</f>
        <v>33000</v>
      </c>
      <c r="AC14" s="91"/>
      <c r="AD14" s="53"/>
      <c r="AE14" s="53"/>
      <c r="AF14" s="53"/>
      <c r="AG14" s="53"/>
      <c r="AH14" s="54">
        <f t="shared" si="0"/>
        <v>0</v>
      </c>
      <c r="AI14" s="54"/>
      <c r="AJ14" s="54">
        <f t="shared" si="1"/>
        <v>0</v>
      </c>
      <c r="AK14" s="5"/>
      <c r="AL14" s="1"/>
      <c r="AM14" s="1"/>
      <c r="AN14" s="1"/>
      <c r="AO14" s="5"/>
      <c r="AP14" s="5"/>
      <c r="AQ14" s="5"/>
    </row>
    <row r="15" spans="1:43" ht="26.5" x14ac:dyDescent="0.35">
      <c r="A15" s="1"/>
      <c r="B15" s="116" t="s">
        <v>149</v>
      </c>
      <c r="C15" s="29" t="s">
        <v>151</v>
      </c>
      <c r="D15" s="31" t="s">
        <v>184</v>
      </c>
      <c r="E15" s="15" t="s">
        <v>44</v>
      </c>
      <c r="F15" s="15"/>
      <c r="G15" s="15" t="s">
        <v>68</v>
      </c>
      <c r="H15" s="25"/>
      <c r="I15" s="15" t="s">
        <v>129</v>
      </c>
      <c r="J15" s="16"/>
      <c r="K15" s="16"/>
      <c r="L15" s="20"/>
      <c r="M15" s="20"/>
      <c r="N15" s="69"/>
      <c r="O15" s="69"/>
      <c r="P15" s="22"/>
      <c r="Q15" s="83"/>
      <c r="R15" s="80"/>
      <c r="S15" s="81"/>
      <c r="T15" s="81"/>
      <c r="U15" s="82"/>
      <c r="V15" s="82"/>
      <c r="W15" s="82"/>
      <c r="X15" s="44">
        <v>6460</v>
      </c>
      <c r="Y15" s="11">
        <v>0</v>
      </c>
      <c r="Z15" s="11">
        <v>3230</v>
      </c>
      <c r="AA15" s="11">
        <v>0</v>
      </c>
      <c r="AB15" s="146">
        <f>SUM(X15:AA15)</f>
        <v>9690</v>
      </c>
      <c r="AC15" s="91"/>
      <c r="AD15" s="53"/>
      <c r="AE15" s="53"/>
      <c r="AF15" s="53"/>
      <c r="AG15" s="53"/>
      <c r="AH15" s="54">
        <f t="shared" si="0"/>
        <v>0</v>
      </c>
      <c r="AI15" s="54"/>
      <c r="AJ15" s="54">
        <f t="shared" si="1"/>
        <v>0</v>
      </c>
      <c r="AK15" s="5"/>
      <c r="AL15" s="1"/>
      <c r="AM15" s="1"/>
      <c r="AN15" s="1"/>
      <c r="AO15" s="5"/>
      <c r="AP15" s="5"/>
      <c r="AQ15" s="5"/>
    </row>
    <row r="16" spans="1:43" ht="26.5" x14ac:dyDescent="0.35">
      <c r="A16" s="1"/>
      <c r="B16" s="116" t="s">
        <v>138</v>
      </c>
      <c r="C16" s="28" t="s">
        <v>13</v>
      </c>
      <c r="D16" s="33" t="s">
        <v>77</v>
      </c>
      <c r="E16" s="25" t="s">
        <v>47</v>
      </c>
      <c r="F16" s="25"/>
      <c r="G16" s="25" t="s">
        <v>68</v>
      </c>
      <c r="H16" s="25"/>
      <c r="I16" s="25" t="s">
        <v>129</v>
      </c>
      <c r="J16" s="16"/>
      <c r="K16" s="24"/>
      <c r="L16" s="20"/>
      <c r="M16" s="20"/>
      <c r="N16" s="69"/>
      <c r="O16" s="69"/>
      <c r="P16" s="22"/>
      <c r="Q16" s="79"/>
      <c r="R16" s="80"/>
      <c r="S16" s="81"/>
      <c r="T16" s="81"/>
      <c r="U16" s="82"/>
      <c r="V16" s="82"/>
      <c r="W16" s="82"/>
      <c r="X16" s="44">
        <v>4320</v>
      </c>
      <c r="Y16" s="11">
        <v>0</v>
      </c>
      <c r="Z16" s="11">
        <v>2160</v>
      </c>
      <c r="AA16" s="11">
        <v>0</v>
      </c>
      <c r="AB16" s="146">
        <f>SUM(X16:AA16)</f>
        <v>6480</v>
      </c>
      <c r="AC16" s="91"/>
      <c r="AD16" s="53"/>
      <c r="AE16" s="53"/>
      <c r="AF16" s="53"/>
      <c r="AG16" s="53"/>
      <c r="AH16" s="54">
        <f t="shared" si="0"/>
        <v>0</v>
      </c>
      <c r="AI16" s="54"/>
      <c r="AJ16" s="54">
        <f t="shared" si="1"/>
        <v>0</v>
      </c>
      <c r="AK16" s="1"/>
      <c r="AL16" s="5"/>
      <c r="AM16" s="1"/>
      <c r="AN16" s="5"/>
      <c r="AO16" s="1"/>
      <c r="AP16" s="1"/>
      <c r="AQ16" s="1"/>
    </row>
    <row r="17" spans="1:43" ht="26.5" x14ac:dyDescent="0.35">
      <c r="A17" s="1"/>
      <c r="B17" s="116" t="s">
        <v>138</v>
      </c>
      <c r="C17" s="28" t="s">
        <v>11</v>
      </c>
      <c r="D17" s="33" t="s">
        <v>77</v>
      </c>
      <c r="E17" s="25" t="s">
        <v>45</v>
      </c>
      <c r="F17" s="25"/>
      <c r="G17" s="25" t="s">
        <v>68</v>
      </c>
      <c r="H17" s="25"/>
      <c r="I17" s="25" t="s">
        <v>129</v>
      </c>
      <c r="J17" s="16"/>
      <c r="K17" s="24"/>
      <c r="L17" s="20"/>
      <c r="M17" s="20"/>
      <c r="N17" s="69"/>
      <c r="O17" s="69"/>
      <c r="P17" s="22"/>
      <c r="Q17" s="79"/>
      <c r="R17" s="80"/>
      <c r="S17" s="81"/>
      <c r="T17" s="81"/>
      <c r="U17" s="82"/>
      <c r="V17" s="82"/>
      <c r="W17" s="82"/>
      <c r="X17" s="44">
        <v>5400</v>
      </c>
      <c r="Y17" s="11">
        <v>0</v>
      </c>
      <c r="Z17" s="11">
        <v>4620</v>
      </c>
      <c r="AA17" s="11">
        <v>2520</v>
      </c>
      <c r="AB17" s="146">
        <f>SUM(X17:AA17)</f>
        <v>12540</v>
      </c>
      <c r="AC17" s="91"/>
      <c r="AD17" s="53"/>
      <c r="AE17" s="53"/>
      <c r="AF17" s="53"/>
      <c r="AG17" s="53"/>
      <c r="AH17" s="54">
        <f t="shared" si="0"/>
        <v>0</v>
      </c>
      <c r="AI17" s="54"/>
      <c r="AJ17" s="54">
        <f t="shared" si="1"/>
        <v>0</v>
      </c>
      <c r="AK17" s="1"/>
      <c r="AL17" s="5"/>
      <c r="AM17" s="1"/>
      <c r="AN17" s="5"/>
      <c r="AO17" s="1"/>
      <c r="AP17" s="1"/>
      <c r="AQ17" s="1"/>
    </row>
    <row r="18" spans="1:43" ht="26.5" x14ac:dyDescent="0.35">
      <c r="A18" s="1"/>
      <c r="B18" s="116" t="s">
        <v>138</v>
      </c>
      <c r="C18" s="28" t="s">
        <v>12</v>
      </c>
      <c r="D18" s="33" t="s">
        <v>77</v>
      </c>
      <c r="E18" s="25" t="s">
        <v>46</v>
      </c>
      <c r="F18" s="25"/>
      <c r="G18" s="25" t="s">
        <v>68</v>
      </c>
      <c r="H18" s="25"/>
      <c r="I18" s="25" t="s">
        <v>129</v>
      </c>
      <c r="J18" s="16"/>
      <c r="K18" s="24"/>
      <c r="L18" s="20"/>
      <c r="M18" s="20"/>
      <c r="N18" s="69"/>
      <c r="O18" s="69"/>
      <c r="P18" s="22"/>
      <c r="Q18" s="79"/>
      <c r="R18" s="80"/>
      <c r="S18" s="81"/>
      <c r="T18" s="81"/>
      <c r="U18" s="82"/>
      <c r="V18" s="82"/>
      <c r="W18" s="82"/>
      <c r="X18" s="44">
        <v>5400</v>
      </c>
      <c r="Y18" s="11">
        <v>945</v>
      </c>
      <c r="Z18" s="11">
        <v>2160</v>
      </c>
      <c r="AA18" s="11">
        <v>2520</v>
      </c>
      <c r="AB18" s="146">
        <f>SUM(X18:AA18)</f>
        <v>11025</v>
      </c>
      <c r="AC18" s="91"/>
      <c r="AD18" s="53"/>
      <c r="AE18" s="53"/>
      <c r="AF18" s="53"/>
      <c r="AG18" s="53"/>
      <c r="AH18" s="54">
        <f t="shared" si="0"/>
        <v>0</v>
      </c>
      <c r="AI18" s="54"/>
      <c r="AJ18" s="54">
        <f t="shared" si="1"/>
        <v>0</v>
      </c>
      <c r="AK18" s="1"/>
      <c r="AL18" s="5"/>
      <c r="AM18" s="1"/>
      <c r="AN18" s="5"/>
      <c r="AO18" s="1"/>
      <c r="AP18" s="1"/>
      <c r="AQ18" s="1"/>
    </row>
    <row r="19" spans="1:43" ht="26.5" x14ac:dyDescent="0.35">
      <c r="A19" s="1"/>
      <c r="B19" s="116" t="s">
        <v>138</v>
      </c>
      <c r="C19" s="29" t="s">
        <v>15</v>
      </c>
      <c r="D19" s="33" t="s">
        <v>77</v>
      </c>
      <c r="E19" s="25" t="s">
        <v>48</v>
      </c>
      <c r="F19" s="25"/>
      <c r="G19" s="25" t="s">
        <v>68</v>
      </c>
      <c r="H19" s="25"/>
      <c r="I19" s="25" t="s">
        <v>129</v>
      </c>
      <c r="J19" s="16"/>
      <c r="K19" s="24"/>
      <c r="L19" s="20"/>
      <c r="M19" s="20"/>
      <c r="N19" s="69"/>
      <c r="O19" s="69"/>
      <c r="P19" s="22"/>
      <c r="Q19" s="79"/>
      <c r="R19" s="80"/>
      <c r="S19" s="81"/>
      <c r="T19" s="81"/>
      <c r="U19" s="82"/>
      <c r="V19" s="82"/>
      <c r="W19" s="82"/>
      <c r="X19" s="44">
        <v>6480</v>
      </c>
      <c r="Y19" s="11">
        <v>945</v>
      </c>
      <c r="Z19" s="11">
        <v>0</v>
      </c>
      <c r="AA19" s="11">
        <v>2520</v>
      </c>
      <c r="AB19" s="146">
        <f>SUM(X19:AA19)</f>
        <v>9945</v>
      </c>
      <c r="AC19" s="91"/>
      <c r="AD19" s="53"/>
      <c r="AE19" s="53"/>
      <c r="AF19" s="53"/>
      <c r="AG19" s="53"/>
      <c r="AH19" s="54">
        <f t="shared" si="0"/>
        <v>0</v>
      </c>
      <c r="AI19" s="54"/>
      <c r="AJ19" s="54">
        <f t="shared" si="1"/>
        <v>0</v>
      </c>
      <c r="AK19" s="5"/>
      <c r="AL19" s="1"/>
      <c r="AM19" s="1"/>
      <c r="AN19" s="1"/>
      <c r="AO19" s="5"/>
      <c r="AP19" s="5"/>
      <c r="AQ19" s="5"/>
    </row>
    <row r="20" spans="1:43" ht="26.5" x14ac:dyDescent="0.35">
      <c r="A20" s="1"/>
      <c r="B20" s="116" t="s">
        <v>139</v>
      </c>
      <c r="C20" s="29" t="s">
        <v>16</v>
      </c>
      <c r="D20" s="32" t="s">
        <v>188</v>
      </c>
      <c r="E20" s="15" t="s">
        <v>43</v>
      </c>
      <c r="F20" s="15"/>
      <c r="G20" s="15" t="s">
        <v>68</v>
      </c>
      <c r="H20" s="25"/>
      <c r="I20" s="25" t="s">
        <v>129</v>
      </c>
      <c r="J20" s="16"/>
      <c r="K20" s="24"/>
      <c r="L20" s="20"/>
      <c r="M20" s="20"/>
      <c r="N20" s="69"/>
      <c r="O20" s="69"/>
      <c r="P20" s="22"/>
      <c r="Q20" s="79"/>
      <c r="R20" s="80"/>
      <c r="S20" s="81"/>
      <c r="T20" s="81"/>
      <c r="U20" s="82"/>
      <c r="V20" s="82"/>
      <c r="W20" s="82"/>
      <c r="X20" s="44">
        <v>2688</v>
      </c>
      <c r="Y20" s="11">
        <v>0</v>
      </c>
      <c r="Z20" s="11">
        <v>0</v>
      </c>
      <c r="AA20" s="11">
        <v>2880</v>
      </c>
      <c r="AB20" s="146">
        <f>SUM(X20:AA20)</f>
        <v>5568</v>
      </c>
      <c r="AC20" s="91"/>
      <c r="AD20" s="53"/>
      <c r="AE20" s="53"/>
      <c r="AF20" s="53"/>
      <c r="AG20" s="53"/>
      <c r="AH20" s="54">
        <f t="shared" si="0"/>
        <v>0</v>
      </c>
      <c r="AI20" s="54"/>
      <c r="AJ20" s="54">
        <f t="shared" si="1"/>
        <v>0</v>
      </c>
      <c r="AK20" s="5"/>
      <c r="AL20" s="1"/>
      <c r="AM20" s="1"/>
      <c r="AN20" s="1"/>
      <c r="AO20" s="5"/>
      <c r="AP20" s="5"/>
      <c r="AQ20" s="5"/>
    </row>
    <row r="21" spans="1:43" ht="26.5" x14ac:dyDescent="0.35">
      <c r="A21" s="1"/>
      <c r="B21" s="116" t="s">
        <v>139</v>
      </c>
      <c r="C21" s="28" t="s">
        <v>14</v>
      </c>
      <c r="D21" s="31" t="s">
        <v>76</v>
      </c>
      <c r="E21" s="15" t="s">
        <v>37</v>
      </c>
      <c r="F21" s="15"/>
      <c r="G21" s="15" t="s">
        <v>68</v>
      </c>
      <c r="H21" s="25"/>
      <c r="I21" s="25" t="s">
        <v>129</v>
      </c>
      <c r="J21" s="16"/>
      <c r="K21" s="24"/>
      <c r="L21" s="20"/>
      <c r="M21" s="20"/>
      <c r="N21" s="69"/>
      <c r="O21" s="69"/>
      <c r="P21" s="22"/>
      <c r="Q21" s="79"/>
      <c r="R21" s="80"/>
      <c r="S21" s="81"/>
      <c r="T21" s="81"/>
      <c r="U21" s="82"/>
      <c r="V21" s="82"/>
      <c r="W21" s="82"/>
      <c r="X21" s="44">
        <v>5184</v>
      </c>
      <c r="Y21" s="11">
        <v>0</v>
      </c>
      <c r="Z21" s="11">
        <v>0</v>
      </c>
      <c r="AA21" s="11">
        <v>0</v>
      </c>
      <c r="AB21" s="146">
        <f>SUM(X21:AA21)</f>
        <v>5184</v>
      </c>
      <c r="AC21" s="91"/>
      <c r="AD21" s="53"/>
      <c r="AE21" s="53"/>
      <c r="AF21" s="53"/>
      <c r="AG21" s="53"/>
      <c r="AH21" s="54">
        <f t="shared" si="0"/>
        <v>0</v>
      </c>
      <c r="AI21" s="54"/>
      <c r="AJ21" s="54">
        <f t="shared" si="1"/>
        <v>0</v>
      </c>
      <c r="AK21" s="1"/>
      <c r="AL21" s="5"/>
      <c r="AM21" s="1"/>
      <c r="AN21" s="5"/>
      <c r="AO21" s="1"/>
      <c r="AP21" s="1"/>
      <c r="AQ21" s="1"/>
    </row>
    <row r="22" spans="1:43" ht="27" thickBot="1" x14ac:dyDescent="0.4">
      <c r="A22" s="1"/>
      <c r="B22" s="117" t="s">
        <v>140</v>
      </c>
      <c r="C22" s="28" t="s">
        <v>85</v>
      </c>
      <c r="D22" s="31" t="s">
        <v>73</v>
      </c>
      <c r="E22" s="15" t="s">
        <v>123</v>
      </c>
      <c r="F22" s="15"/>
      <c r="G22" s="15" t="s">
        <v>68</v>
      </c>
      <c r="H22" s="25"/>
      <c r="I22" s="25" t="s">
        <v>129</v>
      </c>
      <c r="J22" s="16"/>
      <c r="K22" s="24"/>
      <c r="L22" s="20"/>
      <c r="M22" s="20"/>
      <c r="N22" s="69"/>
      <c r="O22" s="69"/>
      <c r="P22" s="22"/>
      <c r="Q22" s="79"/>
      <c r="R22" s="80"/>
      <c r="S22" s="81"/>
      <c r="T22" s="81"/>
      <c r="U22" s="82"/>
      <c r="V22" s="82"/>
      <c r="W22" s="82"/>
      <c r="X22" s="44">
        <v>45675</v>
      </c>
      <c r="Y22" s="11">
        <v>2700</v>
      </c>
      <c r="Z22" s="11">
        <v>9450</v>
      </c>
      <c r="AA22" s="11">
        <v>9000</v>
      </c>
      <c r="AB22" s="146">
        <f>SUM(X22:AA22)</f>
        <v>66825</v>
      </c>
      <c r="AC22" s="91"/>
      <c r="AD22" s="53"/>
      <c r="AE22" s="53"/>
      <c r="AF22" s="53"/>
      <c r="AG22" s="53"/>
      <c r="AH22" s="54">
        <f t="shared" si="0"/>
        <v>0</v>
      </c>
      <c r="AI22" s="54"/>
      <c r="AJ22" s="54">
        <f t="shared" si="1"/>
        <v>0</v>
      </c>
      <c r="AK22" s="1"/>
      <c r="AL22" s="5"/>
      <c r="AM22" s="1"/>
      <c r="AN22" s="1"/>
      <c r="AO22" s="1"/>
      <c r="AP22" s="1"/>
      <c r="AQ22" s="1"/>
    </row>
    <row r="23" spans="1:43" ht="27" thickBot="1" x14ac:dyDescent="0.4">
      <c r="A23" s="1"/>
      <c r="B23" s="117" t="s">
        <v>140</v>
      </c>
      <c r="C23" s="28" t="s">
        <v>175</v>
      </c>
      <c r="D23" s="31" t="s">
        <v>73</v>
      </c>
      <c r="E23" s="15" t="s">
        <v>174</v>
      </c>
      <c r="F23" s="15"/>
      <c r="G23" s="15" t="s">
        <v>68</v>
      </c>
      <c r="H23" s="25"/>
      <c r="I23" s="25" t="s">
        <v>129</v>
      </c>
      <c r="J23" s="16"/>
      <c r="K23" s="24"/>
      <c r="L23" s="20"/>
      <c r="M23" s="20"/>
      <c r="N23" s="69"/>
      <c r="O23" s="69"/>
      <c r="P23" s="22"/>
      <c r="Q23" s="79"/>
      <c r="R23" s="80"/>
      <c r="S23" s="81"/>
      <c r="T23" s="81"/>
      <c r="U23" s="82"/>
      <c r="V23" s="82"/>
      <c r="W23" s="82"/>
      <c r="X23" s="44">
        <v>9900</v>
      </c>
      <c r="Y23" s="11">
        <v>2475</v>
      </c>
      <c r="Z23" s="11">
        <v>4050</v>
      </c>
      <c r="AA23" s="11">
        <v>0</v>
      </c>
      <c r="AB23" s="145">
        <f>SUM(X23:AA23)</f>
        <v>16425</v>
      </c>
      <c r="AC23" s="91"/>
      <c r="AD23" s="53"/>
      <c r="AE23" s="53"/>
      <c r="AF23" s="53"/>
      <c r="AG23" s="53"/>
      <c r="AH23" s="54"/>
      <c r="AI23" s="54"/>
      <c r="AJ23" s="54"/>
      <c r="AK23" s="1"/>
      <c r="AL23" s="5"/>
      <c r="AM23" s="1"/>
      <c r="AN23" s="1"/>
      <c r="AO23" s="1"/>
      <c r="AP23" s="1"/>
      <c r="AQ23" s="1"/>
    </row>
    <row r="24" spans="1:43" ht="18.5" customHeight="1" x14ac:dyDescent="0.35">
      <c r="A24" s="1"/>
      <c r="B24" s="118" t="s">
        <v>132</v>
      </c>
      <c r="C24" s="29" t="s">
        <v>3</v>
      </c>
      <c r="D24" s="31" t="s">
        <v>4</v>
      </c>
      <c r="E24" s="15" t="s">
        <v>162</v>
      </c>
      <c r="F24" s="15"/>
      <c r="G24" s="15" t="s">
        <v>68</v>
      </c>
      <c r="H24" s="15"/>
      <c r="I24" s="15" t="s">
        <v>127</v>
      </c>
      <c r="J24" s="16"/>
      <c r="K24" s="24"/>
      <c r="L24" s="20"/>
      <c r="M24" s="20"/>
      <c r="N24" s="69"/>
      <c r="O24" s="69"/>
      <c r="P24" s="22"/>
      <c r="Q24" s="79"/>
      <c r="R24" s="80"/>
      <c r="S24" s="81"/>
      <c r="T24" s="81"/>
      <c r="U24" s="82"/>
      <c r="V24" s="82"/>
      <c r="W24" s="82"/>
      <c r="X24" s="44">
        <v>27000</v>
      </c>
      <c r="Y24" s="11">
        <v>3240</v>
      </c>
      <c r="Z24" s="11">
        <v>17280</v>
      </c>
      <c r="AA24" s="11">
        <v>8640</v>
      </c>
      <c r="AB24" s="145">
        <f>SUM(X24:AA24)</f>
        <v>56160</v>
      </c>
      <c r="AC24" s="91"/>
      <c r="AD24" s="53"/>
      <c r="AE24" s="53"/>
      <c r="AF24" s="53"/>
      <c r="AG24" s="53"/>
      <c r="AH24" s="54">
        <f t="shared" si="0"/>
        <v>0</v>
      </c>
      <c r="AI24" s="54"/>
      <c r="AJ24" s="54">
        <f t="shared" si="1"/>
        <v>0</v>
      </c>
      <c r="AK24" s="5"/>
      <c r="AL24" s="1"/>
      <c r="AM24" s="5"/>
      <c r="AN24" s="1"/>
      <c r="AO24" s="5"/>
      <c r="AP24" s="5"/>
      <c r="AQ24" s="5"/>
    </row>
    <row r="25" spans="1:43" ht="26.5" x14ac:dyDescent="0.35">
      <c r="A25" s="1"/>
      <c r="B25" s="118" t="s">
        <v>132</v>
      </c>
      <c r="C25" s="132" t="s">
        <v>124</v>
      </c>
      <c r="D25" s="31" t="s">
        <v>166</v>
      </c>
      <c r="E25" s="15" t="s">
        <v>123</v>
      </c>
      <c r="F25" s="15" t="s">
        <v>72</v>
      </c>
      <c r="G25" s="15" t="s">
        <v>68</v>
      </c>
      <c r="H25" s="15"/>
      <c r="I25" s="15" t="s">
        <v>127</v>
      </c>
      <c r="J25" s="16"/>
      <c r="K25" s="24"/>
      <c r="L25" s="20"/>
      <c r="M25" s="20"/>
      <c r="N25" s="69"/>
      <c r="O25" s="69"/>
      <c r="P25" s="22"/>
      <c r="Q25" s="79"/>
      <c r="R25" s="80"/>
      <c r="S25" s="81"/>
      <c r="T25" s="81"/>
      <c r="U25" s="82"/>
      <c r="V25" s="82"/>
      <c r="W25" s="82"/>
      <c r="X25" s="44">
        <v>31050</v>
      </c>
      <c r="Y25" s="11">
        <v>0</v>
      </c>
      <c r="Z25" s="11">
        <v>0</v>
      </c>
      <c r="AA25" s="11">
        <v>0</v>
      </c>
      <c r="AB25" s="146">
        <f>SUM(X25:AA25)</f>
        <v>31050</v>
      </c>
      <c r="AC25" s="91"/>
      <c r="AD25" s="53"/>
      <c r="AE25" s="53"/>
      <c r="AF25" s="53"/>
      <c r="AG25" s="53"/>
      <c r="AH25" s="54">
        <f t="shared" si="0"/>
        <v>0</v>
      </c>
      <c r="AI25" s="54"/>
      <c r="AJ25" s="54">
        <f t="shared" si="1"/>
        <v>0</v>
      </c>
      <c r="AK25" s="1"/>
      <c r="AL25" s="1"/>
      <c r="AM25" s="1"/>
      <c r="AN25" s="1"/>
      <c r="AO25" s="1"/>
      <c r="AP25" s="1"/>
      <c r="AQ25" s="1"/>
    </row>
    <row r="26" spans="1:43" ht="33" customHeight="1" x14ac:dyDescent="0.35">
      <c r="A26" s="1"/>
      <c r="B26" s="130" t="s">
        <v>132</v>
      </c>
      <c r="C26" s="131" t="s">
        <v>167</v>
      </c>
      <c r="D26" s="124" t="s">
        <v>168</v>
      </c>
      <c r="E26" s="15" t="s">
        <v>71</v>
      </c>
      <c r="F26" s="15" t="s">
        <v>169</v>
      </c>
      <c r="G26" s="15" t="s">
        <v>68</v>
      </c>
      <c r="H26" s="15"/>
      <c r="I26" s="15" t="s">
        <v>127</v>
      </c>
      <c r="J26" s="16"/>
      <c r="K26" s="24"/>
      <c r="L26" s="20"/>
      <c r="M26" s="20"/>
      <c r="N26" s="69"/>
      <c r="O26" s="69"/>
      <c r="P26" s="22"/>
      <c r="Q26" s="79"/>
      <c r="R26" s="80"/>
      <c r="S26" s="81"/>
      <c r="T26" s="81"/>
      <c r="U26" s="82"/>
      <c r="V26" s="82"/>
      <c r="W26" s="82"/>
      <c r="X26" s="44">
        <v>4320</v>
      </c>
      <c r="Y26" s="11">
        <v>2160</v>
      </c>
      <c r="Z26" s="11">
        <v>0</v>
      </c>
      <c r="AA26" s="11">
        <v>0</v>
      </c>
      <c r="AB26" s="146">
        <f>SUM(X26:AA26)</f>
        <v>6480</v>
      </c>
      <c r="AC26" s="91"/>
      <c r="AD26" s="53"/>
      <c r="AE26" s="53"/>
      <c r="AF26" s="53"/>
      <c r="AG26" s="53"/>
      <c r="AH26" s="54"/>
      <c r="AI26" s="54"/>
      <c r="AJ26" s="54"/>
      <c r="AK26" s="1"/>
      <c r="AL26" s="1"/>
      <c r="AM26" s="1"/>
      <c r="AN26" s="1"/>
      <c r="AO26" s="1"/>
      <c r="AP26" s="1"/>
      <c r="AQ26" s="1"/>
    </row>
    <row r="27" spans="1:43" ht="53" thickBot="1" x14ac:dyDescent="0.4">
      <c r="A27" s="1"/>
      <c r="B27" s="118" t="s">
        <v>132</v>
      </c>
      <c r="C27" s="133" t="s">
        <v>62</v>
      </c>
      <c r="D27" s="31" t="s">
        <v>63</v>
      </c>
      <c r="E27" s="15" t="s">
        <v>71</v>
      </c>
      <c r="F27" s="15" t="s">
        <v>122</v>
      </c>
      <c r="G27" s="15" t="s">
        <v>68</v>
      </c>
      <c r="H27" s="15"/>
      <c r="I27" s="15" t="s">
        <v>127</v>
      </c>
      <c r="J27" s="16"/>
      <c r="K27" s="24"/>
      <c r="L27" s="20"/>
      <c r="M27" s="20"/>
      <c r="N27" s="69"/>
      <c r="O27" s="69"/>
      <c r="P27" s="22"/>
      <c r="Q27" s="79"/>
      <c r="R27" s="80"/>
      <c r="S27" s="81"/>
      <c r="T27" s="81"/>
      <c r="U27" s="82"/>
      <c r="V27" s="82"/>
      <c r="W27" s="82"/>
      <c r="X27" s="44">
        <v>43848</v>
      </c>
      <c r="Y27" s="11">
        <v>0</v>
      </c>
      <c r="Z27" s="11">
        <v>45360</v>
      </c>
      <c r="AA27" s="11">
        <v>0</v>
      </c>
      <c r="AB27" s="146">
        <f>SUM(X27:AA27)</f>
        <v>89208</v>
      </c>
      <c r="AC27" s="91"/>
      <c r="AD27" s="53"/>
      <c r="AE27" s="53"/>
      <c r="AF27" s="53"/>
      <c r="AG27" s="53"/>
      <c r="AH27" s="54">
        <f t="shared" si="0"/>
        <v>0</v>
      </c>
      <c r="AI27" s="54"/>
      <c r="AJ27" s="54">
        <f t="shared" si="1"/>
        <v>0</v>
      </c>
      <c r="AK27" s="5"/>
      <c r="AL27" s="1"/>
      <c r="AM27" s="5"/>
      <c r="AN27" s="1"/>
      <c r="AO27" s="5"/>
      <c r="AP27" s="5"/>
      <c r="AQ27" s="5"/>
    </row>
    <row r="28" spans="1:43" ht="27" thickBot="1" x14ac:dyDescent="0.4">
      <c r="A28" s="1"/>
      <c r="B28" s="119" t="s">
        <v>150</v>
      </c>
      <c r="C28" s="29" t="s">
        <v>82</v>
      </c>
      <c r="D28" s="31" t="s">
        <v>130</v>
      </c>
      <c r="E28" s="15" t="s">
        <v>107</v>
      </c>
      <c r="F28" s="15"/>
      <c r="G28" s="15" t="s">
        <v>68</v>
      </c>
      <c r="H28" s="15"/>
      <c r="I28" s="15" t="s">
        <v>129</v>
      </c>
      <c r="J28" s="16"/>
      <c r="K28" s="24"/>
      <c r="L28" s="20"/>
      <c r="M28" s="20"/>
      <c r="N28" s="69"/>
      <c r="O28" s="69"/>
      <c r="P28" s="22"/>
      <c r="Q28" s="79"/>
      <c r="R28" s="80"/>
      <c r="S28" s="81"/>
      <c r="T28" s="81"/>
      <c r="U28" s="82"/>
      <c r="V28" s="82"/>
      <c r="W28" s="82"/>
      <c r="X28" s="44">
        <v>7560</v>
      </c>
      <c r="Y28" s="11">
        <v>600</v>
      </c>
      <c r="Z28" s="45">
        <v>0</v>
      </c>
      <c r="AA28" s="11">
        <v>1440</v>
      </c>
      <c r="AB28" s="145">
        <f>SUM(X28:AA28)</f>
        <v>9600</v>
      </c>
      <c r="AC28" s="91"/>
      <c r="AD28" s="53"/>
      <c r="AE28" s="53"/>
      <c r="AF28" s="53"/>
      <c r="AG28" s="53"/>
      <c r="AH28" s="54">
        <f t="shared" si="0"/>
        <v>0</v>
      </c>
      <c r="AI28" s="54"/>
      <c r="AJ28" s="54">
        <f t="shared" si="1"/>
        <v>0</v>
      </c>
      <c r="AK28" s="1"/>
      <c r="AL28" s="1"/>
      <c r="AM28" s="1"/>
      <c r="AN28" s="1"/>
      <c r="AO28" s="1"/>
      <c r="AP28" s="1"/>
      <c r="AQ28" s="1"/>
    </row>
    <row r="29" spans="1:43" ht="27" thickBot="1" x14ac:dyDescent="0.4">
      <c r="A29" s="1"/>
      <c r="B29" s="119" t="s">
        <v>150</v>
      </c>
      <c r="C29" s="29" t="s">
        <v>84</v>
      </c>
      <c r="D29" s="31" t="s">
        <v>130</v>
      </c>
      <c r="E29" s="15" t="s">
        <v>107</v>
      </c>
      <c r="F29" s="15"/>
      <c r="G29" s="15" t="s">
        <v>68</v>
      </c>
      <c r="H29" s="15"/>
      <c r="I29" s="15" t="s">
        <v>129</v>
      </c>
      <c r="J29" s="16"/>
      <c r="K29" s="24"/>
      <c r="L29" s="20"/>
      <c r="M29" s="20"/>
      <c r="N29" s="69"/>
      <c r="O29" s="69"/>
      <c r="P29" s="22"/>
      <c r="Q29" s="79"/>
      <c r="R29" s="80"/>
      <c r="S29" s="81"/>
      <c r="T29" s="81"/>
      <c r="U29" s="82"/>
      <c r="V29" s="82"/>
      <c r="W29" s="82"/>
      <c r="X29" s="44">
        <v>7056</v>
      </c>
      <c r="Y29" s="11">
        <v>0</v>
      </c>
      <c r="Z29" s="45">
        <v>0</v>
      </c>
      <c r="AA29" s="11">
        <v>0</v>
      </c>
      <c r="AB29" s="145">
        <f>SUM(X29:AA29)</f>
        <v>7056</v>
      </c>
      <c r="AC29" s="91"/>
      <c r="AD29" s="53"/>
      <c r="AE29" s="53"/>
      <c r="AF29" s="53"/>
      <c r="AG29" s="53"/>
      <c r="AH29" s="54">
        <f t="shared" si="0"/>
        <v>0</v>
      </c>
      <c r="AI29" s="54"/>
      <c r="AJ29" s="54">
        <f t="shared" si="1"/>
        <v>0</v>
      </c>
      <c r="AK29" s="1"/>
      <c r="AL29" s="1"/>
      <c r="AM29" s="1"/>
      <c r="AN29" s="1"/>
      <c r="AO29" s="1"/>
      <c r="AP29" s="1"/>
      <c r="AQ29" s="1"/>
    </row>
    <row r="30" spans="1:43" ht="26.5" x14ac:dyDescent="0.35">
      <c r="A30" s="1"/>
      <c r="B30" s="119" t="s">
        <v>150</v>
      </c>
      <c r="C30" s="29" t="s">
        <v>81</v>
      </c>
      <c r="D30" s="31" t="s">
        <v>130</v>
      </c>
      <c r="E30" s="15" t="s">
        <v>107</v>
      </c>
      <c r="F30" s="15"/>
      <c r="G30" s="15" t="s">
        <v>68</v>
      </c>
      <c r="H30" s="15"/>
      <c r="I30" s="15" t="s">
        <v>129</v>
      </c>
      <c r="J30" s="16"/>
      <c r="K30" s="24"/>
      <c r="L30" s="20"/>
      <c r="M30" s="20"/>
      <c r="N30" s="69"/>
      <c r="O30" s="69"/>
      <c r="P30" s="22"/>
      <c r="Q30" s="79"/>
      <c r="R30" s="80"/>
      <c r="S30" s="81"/>
      <c r="T30" s="81"/>
      <c r="U30" s="82"/>
      <c r="V30" s="82"/>
      <c r="W30" s="82"/>
      <c r="X30" s="44">
        <v>7056</v>
      </c>
      <c r="Y30" s="11">
        <v>280</v>
      </c>
      <c r="Z30" s="45">
        <v>2688</v>
      </c>
      <c r="AA30" s="11">
        <v>1344</v>
      </c>
      <c r="AB30" s="145">
        <f>SUM(X30:AA30)</f>
        <v>11368</v>
      </c>
      <c r="AC30" s="91"/>
      <c r="AD30" s="53"/>
      <c r="AE30" s="53"/>
      <c r="AF30" s="53"/>
      <c r="AG30" s="53"/>
      <c r="AH30" s="54">
        <f t="shared" si="0"/>
        <v>0</v>
      </c>
      <c r="AI30" s="54"/>
      <c r="AJ30" s="54">
        <f t="shared" si="1"/>
        <v>0</v>
      </c>
      <c r="AK30" s="1"/>
      <c r="AL30" s="1"/>
      <c r="AM30" s="1"/>
      <c r="AN30" s="1"/>
      <c r="AO30" s="1"/>
      <c r="AP30" s="1"/>
      <c r="AQ30" s="1"/>
    </row>
    <row r="31" spans="1:43" ht="26.5" x14ac:dyDescent="0.35">
      <c r="A31" s="1"/>
      <c r="B31" s="116" t="s">
        <v>142</v>
      </c>
      <c r="C31" s="30" t="s">
        <v>33</v>
      </c>
      <c r="D31" s="31" t="s">
        <v>161</v>
      </c>
      <c r="E31" s="15" t="s">
        <v>117</v>
      </c>
      <c r="F31" s="15"/>
      <c r="G31" s="15" t="s">
        <v>68</v>
      </c>
      <c r="H31" s="25"/>
      <c r="I31" s="15" t="s">
        <v>129</v>
      </c>
      <c r="J31" s="16"/>
      <c r="K31" s="24"/>
      <c r="L31" s="20"/>
      <c r="M31" s="20"/>
      <c r="N31" s="69"/>
      <c r="O31" s="69"/>
      <c r="P31" s="22"/>
      <c r="Q31" s="79"/>
      <c r="R31" s="80"/>
      <c r="S31" s="81"/>
      <c r="T31" s="81"/>
      <c r="U31" s="82"/>
      <c r="V31" s="82"/>
      <c r="W31" s="82"/>
      <c r="X31" s="44">
        <v>11424</v>
      </c>
      <c r="Y31" s="11">
        <v>2688</v>
      </c>
      <c r="Z31" s="11">
        <v>0</v>
      </c>
      <c r="AA31" s="11">
        <v>3584</v>
      </c>
      <c r="AB31" s="146">
        <f>SUM(X31:AA31)</f>
        <v>17696</v>
      </c>
      <c r="AC31" s="91"/>
      <c r="AD31" s="53"/>
      <c r="AE31" s="53"/>
      <c r="AF31" s="53"/>
      <c r="AG31" s="53"/>
      <c r="AH31" s="54">
        <f t="shared" si="0"/>
        <v>0</v>
      </c>
      <c r="AI31" s="54"/>
      <c r="AJ31" s="54">
        <f t="shared" si="1"/>
        <v>0</v>
      </c>
      <c r="AK31" s="5"/>
      <c r="AL31" s="1"/>
      <c r="AM31" s="1"/>
      <c r="AN31" s="1"/>
      <c r="AO31" s="5"/>
      <c r="AP31" s="5"/>
      <c r="AQ31" s="5"/>
    </row>
    <row r="32" spans="1:43" ht="26.5" x14ac:dyDescent="0.35">
      <c r="A32" s="1"/>
      <c r="B32" s="116" t="s">
        <v>142</v>
      </c>
      <c r="C32" s="30" t="s">
        <v>10</v>
      </c>
      <c r="D32" s="31" t="s">
        <v>73</v>
      </c>
      <c r="E32" s="15" t="s">
        <v>116</v>
      </c>
      <c r="F32" s="15"/>
      <c r="G32" s="15" t="s">
        <v>68</v>
      </c>
      <c r="H32" s="25"/>
      <c r="I32" s="15" t="s">
        <v>129</v>
      </c>
      <c r="J32" s="16"/>
      <c r="K32" s="24"/>
      <c r="L32" s="20"/>
      <c r="M32" s="20"/>
      <c r="N32" s="69"/>
      <c r="O32" s="69"/>
      <c r="P32" s="22"/>
      <c r="Q32" s="79"/>
      <c r="R32" s="80"/>
      <c r="S32" s="81"/>
      <c r="T32" s="81"/>
      <c r="U32" s="82"/>
      <c r="V32" s="82"/>
      <c r="W32" s="82"/>
      <c r="X32" s="44">
        <v>20250</v>
      </c>
      <c r="Y32" s="11">
        <v>0</v>
      </c>
      <c r="Z32" s="11">
        <v>6120</v>
      </c>
      <c r="AA32" s="11">
        <v>0</v>
      </c>
      <c r="AB32" s="146">
        <f>SUM(X32:AA32)</f>
        <v>26370</v>
      </c>
      <c r="AC32" s="91"/>
      <c r="AD32" s="53"/>
      <c r="AE32" s="53"/>
      <c r="AF32" s="53"/>
      <c r="AG32" s="53"/>
      <c r="AH32" s="54">
        <f t="shared" si="0"/>
        <v>0</v>
      </c>
      <c r="AI32" s="54"/>
      <c r="AJ32" s="54">
        <f t="shared" si="1"/>
        <v>0</v>
      </c>
      <c r="AK32" s="1"/>
      <c r="AL32" s="1"/>
      <c r="AM32" s="1"/>
      <c r="AN32" s="1"/>
      <c r="AO32" s="1"/>
      <c r="AP32" s="1"/>
      <c r="AQ32" s="1"/>
    </row>
    <row r="33" spans="1:43" ht="29" x14ac:dyDescent="0.35">
      <c r="A33" s="1"/>
      <c r="B33" s="116" t="s">
        <v>142</v>
      </c>
      <c r="C33" s="34" t="s">
        <v>34</v>
      </c>
      <c r="D33" s="31" t="s">
        <v>161</v>
      </c>
      <c r="E33" s="15" t="s">
        <v>118</v>
      </c>
      <c r="F33" s="15"/>
      <c r="G33" s="15" t="s">
        <v>68</v>
      </c>
      <c r="H33" s="25"/>
      <c r="I33" s="15" t="s">
        <v>129</v>
      </c>
      <c r="J33" s="16"/>
      <c r="K33" s="24"/>
      <c r="L33" s="20"/>
      <c r="M33" s="20"/>
      <c r="N33" s="69"/>
      <c r="O33" s="69"/>
      <c r="P33" s="22"/>
      <c r="Q33" s="79"/>
      <c r="R33" s="80"/>
      <c r="S33" s="81"/>
      <c r="T33" s="81"/>
      <c r="U33" s="82"/>
      <c r="V33" s="82"/>
      <c r="W33" s="82"/>
      <c r="X33" s="44">
        <v>14784</v>
      </c>
      <c r="Y33" s="11">
        <v>1344</v>
      </c>
      <c r="Z33" s="11">
        <v>4928</v>
      </c>
      <c r="AA33" s="11">
        <v>3584</v>
      </c>
      <c r="AB33" s="146">
        <f>SUM(X33:AA33)</f>
        <v>24640</v>
      </c>
      <c r="AC33" s="91"/>
      <c r="AD33" s="53"/>
      <c r="AE33" s="53"/>
      <c r="AF33" s="53"/>
      <c r="AG33" s="53"/>
      <c r="AH33" s="54">
        <f t="shared" si="0"/>
        <v>0</v>
      </c>
      <c r="AI33" s="54"/>
      <c r="AJ33" s="54">
        <f t="shared" si="1"/>
        <v>0</v>
      </c>
      <c r="AK33" s="5"/>
      <c r="AL33" s="1"/>
      <c r="AM33" s="1"/>
      <c r="AN33" s="1"/>
      <c r="AO33" s="5"/>
      <c r="AP33" s="5"/>
      <c r="AQ33" s="5"/>
    </row>
    <row r="34" spans="1:43" ht="29.5" thickBot="1" x14ac:dyDescent="0.4">
      <c r="A34" s="1"/>
      <c r="B34" s="116" t="s">
        <v>142</v>
      </c>
      <c r="C34" s="30" t="s">
        <v>35</v>
      </c>
      <c r="D34" s="31" t="s">
        <v>161</v>
      </c>
      <c r="E34" s="15" t="s">
        <v>118</v>
      </c>
      <c r="F34" s="15"/>
      <c r="G34" s="15" t="s">
        <v>68</v>
      </c>
      <c r="H34" s="25"/>
      <c r="I34" s="15" t="s">
        <v>129</v>
      </c>
      <c r="J34" s="16"/>
      <c r="K34" s="24"/>
      <c r="L34" s="20"/>
      <c r="M34" s="20"/>
      <c r="N34" s="69"/>
      <c r="O34" s="69"/>
      <c r="P34" s="22"/>
      <c r="Q34" s="79"/>
      <c r="R34" s="80"/>
      <c r="S34" s="81"/>
      <c r="T34" s="81"/>
      <c r="U34" s="82"/>
      <c r="V34" s="82"/>
      <c r="W34" s="82"/>
      <c r="X34" s="44">
        <v>14784</v>
      </c>
      <c r="Y34" s="11">
        <v>1344</v>
      </c>
      <c r="Z34" s="11">
        <v>4928</v>
      </c>
      <c r="AA34" s="11">
        <v>3584</v>
      </c>
      <c r="AB34" s="146">
        <f>SUM(X34:AA34)</f>
        <v>24640</v>
      </c>
      <c r="AC34" s="91"/>
      <c r="AD34" s="53"/>
      <c r="AE34" s="53"/>
      <c r="AF34" s="53"/>
      <c r="AG34" s="53"/>
      <c r="AH34" s="54">
        <f t="shared" si="0"/>
        <v>0</v>
      </c>
      <c r="AI34" s="54"/>
      <c r="AJ34" s="54">
        <f t="shared" si="1"/>
        <v>0</v>
      </c>
      <c r="AK34" s="1"/>
      <c r="AL34" s="1"/>
      <c r="AM34" s="1"/>
      <c r="AN34" s="1"/>
      <c r="AO34" s="1"/>
      <c r="AP34" s="1"/>
      <c r="AQ34" s="1"/>
    </row>
    <row r="35" spans="1:43" ht="27" thickBot="1" x14ac:dyDescent="0.4">
      <c r="A35" s="1"/>
      <c r="B35" s="116" t="s">
        <v>143</v>
      </c>
      <c r="C35" s="28" t="s">
        <v>164</v>
      </c>
      <c r="D35" s="31" t="s">
        <v>21</v>
      </c>
      <c r="E35" s="15" t="s">
        <v>59</v>
      </c>
      <c r="F35" s="15"/>
      <c r="G35" s="15" t="s">
        <v>68</v>
      </c>
      <c r="H35" s="25"/>
      <c r="I35" s="15" t="s">
        <v>129</v>
      </c>
      <c r="J35" s="16"/>
      <c r="K35" s="24"/>
      <c r="L35" s="20"/>
      <c r="M35" s="20"/>
      <c r="N35" s="69"/>
      <c r="O35" s="69"/>
      <c r="P35" s="22"/>
      <c r="Q35" s="79"/>
      <c r="R35" s="80"/>
      <c r="S35" s="81"/>
      <c r="T35" s="81"/>
      <c r="U35" s="82"/>
      <c r="V35" s="82"/>
      <c r="W35" s="82"/>
      <c r="X35" s="44">
        <v>21168</v>
      </c>
      <c r="Y35" s="11">
        <v>3024</v>
      </c>
      <c r="Z35" s="11">
        <v>10584</v>
      </c>
      <c r="AA35" s="11">
        <v>3780</v>
      </c>
      <c r="AB35" s="145">
        <f>SUM(X35:AA35)</f>
        <v>38556</v>
      </c>
      <c r="AC35" s="91"/>
      <c r="AD35" s="53"/>
      <c r="AE35" s="53"/>
      <c r="AF35" s="53"/>
      <c r="AG35" s="53"/>
      <c r="AH35" s="54">
        <f t="shared" si="0"/>
        <v>0</v>
      </c>
      <c r="AI35" s="54"/>
      <c r="AJ35" s="54">
        <f t="shared" si="1"/>
        <v>0</v>
      </c>
      <c r="AK35" s="1"/>
      <c r="AL35" s="5"/>
      <c r="AM35" s="1"/>
      <c r="AN35" s="5"/>
      <c r="AO35" s="1"/>
      <c r="AP35" s="1"/>
      <c r="AQ35" s="1"/>
    </row>
    <row r="36" spans="1:43" ht="27" thickBot="1" x14ac:dyDescent="0.4">
      <c r="A36" s="1"/>
      <c r="B36" s="116" t="s">
        <v>143</v>
      </c>
      <c r="C36" s="29" t="s">
        <v>20</v>
      </c>
      <c r="D36" s="31" t="s">
        <v>75</v>
      </c>
      <c r="E36" s="15" t="s">
        <v>120</v>
      </c>
      <c r="F36" s="15"/>
      <c r="G36" s="15" t="s">
        <v>68</v>
      </c>
      <c r="H36" s="25"/>
      <c r="I36" s="15" t="s">
        <v>129</v>
      </c>
      <c r="J36" s="16"/>
      <c r="K36" s="24"/>
      <c r="L36" s="20"/>
      <c r="M36" s="20"/>
      <c r="N36" s="69"/>
      <c r="O36" s="69"/>
      <c r="P36" s="22"/>
      <c r="Q36" s="79"/>
      <c r="R36" s="80"/>
      <c r="S36" s="81"/>
      <c r="T36" s="81"/>
      <c r="U36" s="82"/>
      <c r="V36" s="82"/>
      <c r="W36" s="82"/>
      <c r="X36" s="44">
        <v>10000</v>
      </c>
      <c r="Y36" s="11">
        <v>1800</v>
      </c>
      <c r="Z36" s="11">
        <v>11400</v>
      </c>
      <c r="AA36" s="11">
        <v>3600</v>
      </c>
      <c r="AB36" s="145">
        <f>SUM(X36:AA36)</f>
        <v>26800</v>
      </c>
      <c r="AC36" s="91"/>
      <c r="AD36" s="53"/>
      <c r="AE36" s="53"/>
      <c r="AF36" s="53"/>
      <c r="AG36" s="53"/>
      <c r="AH36" s="54">
        <f t="shared" ref="AH36:AH44" si="2">AF36*AG36</f>
        <v>0</v>
      </c>
      <c r="AI36" s="54"/>
      <c r="AJ36" s="54">
        <f t="shared" ref="AJ36:AJ44" si="3">AH36*AI36</f>
        <v>0</v>
      </c>
      <c r="AK36" s="5"/>
      <c r="AL36" s="1"/>
      <c r="AM36" s="1"/>
      <c r="AN36" s="1"/>
      <c r="AO36" s="5"/>
      <c r="AP36" s="5"/>
      <c r="AQ36" s="5"/>
    </row>
    <row r="37" spans="1:43" ht="27" thickBot="1" x14ac:dyDescent="0.4">
      <c r="A37" s="1"/>
      <c r="B37" s="116" t="s">
        <v>144</v>
      </c>
      <c r="C37" s="36" t="s">
        <v>9</v>
      </c>
      <c r="D37" s="31" t="s">
        <v>184</v>
      </c>
      <c r="E37" s="15" t="s">
        <v>56</v>
      </c>
      <c r="F37" s="15"/>
      <c r="G37" s="15" t="s">
        <v>68</v>
      </c>
      <c r="H37" s="25"/>
      <c r="I37" s="15" t="s">
        <v>129</v>
      </c>
      <c r="J37" s="16"/>
      <c r="K37" s="24"/>
      <c r="L37" s="20"/>
      <c r="M37" s="20"/>
      <c r="N37" s="69"/>
      <c r="O37" s="69"/>
      <c r="P37" s="22"/>
      <c r="Q37" s="79"/>
      <c r="R37" s="80"/>
      <c r="S37" s="81"/>
      <c r="T37" s="81"/>
      <c r="U37" s="82"/>
      <c r="V37" s="82"/>
      <c r="W37" s="82"/>
      <c r="X37" s="44">
        <v>8160</v>
      </c>
      <c r="Y37" s="11">
        <v>680</v>
      </c>
      <c r="Z37" s="11">
        <v>3230</v>
      </c>
      <c r="AA37" s="11">
        <v>2040</v>
      </c>
      <c r="AB37" s="145">
        <f>SUM(X37:AA37)</f>
        <v>14110</v>
      </c>
      <c r="AC37" s="91"/>
      <c r="AD37" s="53"/>
      <c r="AE37" s="53"/>
      <c r="AF37" s="53"/>
      <c r="AG37" s="53"/>
      <c r="AH37" s="54">
        <f t="shared" si="2"/>
        <v>0</v>
      </c>
      <c r="AI37" s="54"/>
      <c r="AJ37" s="54">
        <f t="shared" si="3"/>
        <v>0</v>
      </c>
      <c r="AK37" s="1"/>
      <c r="AL37" s="5"/>
      <c r="AM37" s="1"/>
      <c r="AN37" s="5"/>
      <c r="AO37" s="1"/>
      <c r="AP37" s="1"/>
      <c r="AQ37" s="1"/>
    </row>
    <row r="38" spans="1:43" ht="27" thickBot="1" x14ac:dyDescent="0.4">
      <c r="A38" s="1"/>
      <c r="B38" s="116" t="s">
        <v>144</v>
      </c>
      <c r="C38" s="28" t="s">
        <v>52</v>
      </c>
      <c r="D38" s="31" t="s">
        <v>184</v>
      </c>
      <c r="E38" s="15" t="s">
        <v>56</v>
      </c>
      <c r="F38" s="15"/>
      <c r="G38" s="15" t="s">
        <v>68</v>
      </c>
      <c r="H38" s="25"/>
      <c r="I38" s="15" t="s">
        <v>129</v>
      </c>
      <c r="J38" s="16"/>
      <c r="K38" s="24"/>
      <c r="L38" s="20"/>
      <c r="M38" s="20"/>
      <c r="N38" s="69"/>
      <c r="O38" s="69"/>
      <c r="P38" s="22"/>
      <c r="Q38" s="79"/>
      <c r="R38" s="80"/>
      <c r="S38" s="81"/>
      <c r="T38" s="81"/>
      <c r="U38" s="82"/>
      <c r="V38" s="82"/>
      <c r="W38" s="82"/>
      <c r="X38" s="44">
        <v>4590</v>
      </c>
      <c r="Y38" s="11">
        <v>340</v>
      </c>
      <c r="Z38" s="11">
        <v>3230</v>
      </c>
      <c r="AA38" s="11">
        <v>2040</v>
      </c>
      <c r="AB38" s="145">
        <f>SUM(X38:AA38)</f>
        <v>10200</v>
      </c>
      <c r="AC38" s="91"/>
      <c r="AD38" s="53"/>
      <c r="AE38" s="53"/>
      <c r="AF38" s="53"/>
      <c r="AG38" s="53"/>
      <c r="AH38" s="54">
        <f t="shared" si="2"/>
        <v>0</v>
      </c>
      <c r="AI38" s="54"/>
      <c r="AJ38" s="54">
        <f t="shared" si="3"/>
        <v>0</v>
      </c>
      <c r="AK38" s="1"/>
      <c r="AL38" s="5"/>
      <c r="AM38" s="1"/>
      <c r="AN38" s="5"/>
      <c r="AO38" s="1"/>
      <c r="AP38" s="1"/>
      <c r="AQ38" s="1"/>
    </row>
    <row r="39" spans="1:43" ht="27" thickBot="1" x14ac:dyDescent="0.4">
      <c r="A39" s="1"/>
      <c r="B39" s="116" t="s">
        <v>144</v>
      </c>
      <c r="C39" s="36" t="s">
        <v>50</v>
      </c>
      <c r="D39" s="31" t="s">
        <v>184</v>
      </c>
      <c r="E39" s="15" t="s">
        <v>56</v>
      </c>
      <c r="F39" s="15"/>
      <c r="G39" s="15" t="s">
        <v>68</v>
      </c>
      <c r="H39" s="25"/>
      <c r="I39" s="15" t="s">
        <v>129</v>
      </c>
      <c r="J39" s="16"/>
      <c r="K39" s="24"/>
      <c r="L39" s="20"/>
      <c r="M39" s="20"/>
      <c r="N39" s="69"/>
      <c r="O39" s="69"/>
      <c r="P39" s="22"/>
      <c r="Q39" s="79"/>
      <c r="R39" s="80"/>
      <c r="S39" s="81"/>
      <c r="T39" s="81"/>
      <c r="U39" s="82"/>
      <c r="V39" s="82"/>
      <c r="W39" s="82"/>
      <c r="X39" s="44">
        <v>2040</v>
      </c>
      <c r="Y39" s="11">
        <v>340</v>
      </c>
      <c r="Z39" s="11">
        <v>0</v>
      </c>
      <c r="AA39" s="11">
        <v>2040</v>
      </c>
      <c r="AB39" s="145">
        <f>SUM(X39:AA39)</f>
        <v>4420</v>
      </c>
      <c r="AC39" s="91"/>
      <c r="AD39" s="53"/>
      <c r="AE39" s="53"/>
      <c r="AF39" s="53"/>
      <c r="AG39" s="53"/>
      <c r="AH39" s="54">
        <f t="shared" si="2"/>
        <v>0</v>
      </c>
      <c r="AI39" s="54"/>
      <c r="AJ39" s="54">
        <f t="shared" si="3"/>
        <v>0</v>
      </c>
      <c r="AK39" s="1"/>
      <c r="AL39" s="5"/>
      <c r="AM39" s="1"/>
      <c r="AN39" s="5"/>
      <c r="AO39" s="1"/>
      <c r="AP39" s="1"/>
      <c r="AQ39" s="1"/>
    </row>
    <row r="40" spans="1:43" ht="26.5" x14ac:dyDescent="0.35">
      <c r="A40" s="1"/>
      <c r="B40" s="116" t="s">
        <v>144</v>
      </c>
      <c r="C40" s="28" t="s">
        <v>49</v>
      </c>
      <c r="D40" s="31" t="s">
        <v>184</v>
      </c>
      <c r="E40" s="15" t="s">
        <v>56</v>
      </c>
      <c r="F40" s="15"/>
      <c r="G40" s="15" t="s">
        <v>68</v>
      </c>
      <c r="H40" s="25"/>
      <c r="I40" s="15" t="s">
        <v>129</v>
      </c>
      <c r="J40" s="16"/>
      <c r="K40" s="24"/>
      <c r="L40" s="20"/>
      <c r="M40" s="20"/>
      <c r="N40" s="69"/>
      <c r="O40" s="69"/>
      <c r="P40" s="22"/>
      <c r="Q40" s="79"/>
      <c r="R40" s="80"/>
      <c r="S40" s="81"/>
      <c r="T40" s="81"/>
      <c r="U40" s="82"/>
      <c r="V40" s="82"/>
      <c r="W40" s="82"/>
      <c r="X40" s="44">
        <v>1700</v>
      </c>
      <c r="Y40" s="11">
        <v>340</v>
      </c>
      <c r="Z40" s="11">
        <v>3230</v>
      </c>
      <c r="AA40" s="11">
        <v>0</v>
      </c>
      <c r="AB40" s="145">
        <f>SUM(X40:AA40)</f>
        <v>5270</v>
      </c>
      <c r="AC40" s="91"/>
      <c r="AD40" s="53"/>
      <c r="AE40" s="53"/>
      <c r="AF40" s="53"/>
      <c r="AG40" s="53"/>
      <c r="AH40" s="54">
        <f t="shared" si="2"/>
        <v>0</v>
      </c>
      <c r="AI40" s="54"/>
      <c r="AJ40" s="54">
        <f t="shared" si="3"/>
        <v>0</v>
      </c>
      <c r="AK40" s="1"/>
      <c r="AL40" s="5"/>
      <c r="AM40" s="1"/>
      <c r="AN40" s="5"/>
      <c r="AO40" s="1"/>
      <c r="AP40" s="1"/>
      <c r="AQ40" s="1"/>
    </row>
    <row r="41" spans="1:43" ht="26.5" x14ac:dyDescent="0.35">
      <c r="A41" s="1"/>
      <c r="B41" s="118" t="s">
        <v>137</v>
      </c>
      <c r="C41" s="35" t="s">
        <v>157</v>
      </c>
      <c r="D41" s="31" t="s">
        <v>158</v>
      </c>
      <c r="E41" s="15" t="s">
        <v>30</v>
      </c>
      <c r="F41" s="15"/>
      <c r="G41" s="15" t="s">
        <v>68</v>
      </c>
      <c r="H41" s="15"/>
      <c r="I41" s="15" t="s">
        <v>127</v>
      </c>
      <c r="J41" s="16"/>
      <c r="K41" s="24"/>
      <c r="L41" s="20"/>
      <c r="M41" s="20"/>
      <c r="N41" s="69"/>
      <c r="O41" s="69"/>
      <c r="P41" s="22"/>
      <c r="Q41" s="79"/>
      <c r="R41" s="80"/>
      <c r="S41" s="81"/>
      <c r="T41" s="81"/>
      <c r="U41" s="82"/>
      <c r="V41" s="82"/>
      <c r="W41" s="82"/>
      <c r="X41" s="44">
        <v>13200</v>
      </c>
      <c r="Y41" s="11">
        <v>2400</v>
      </c>
      <c r="Z41" s="11">
        <v>7200</v>
      </c>
      <c r="AA41" s="11">
        <v>10200</v>
      </c>
      <c r="AB41" s="146">
        <f>SUM(X41:AA41)</f>
        <v>33000</v>
      </c>
      <c r="AC41" s="91"/>
      <c r="AD41" s="53"/>
      <c r="AE41" s="53"/>
      <c r="AF41" s="53"/>
      <c r="AG41" s="53"/>
      <c r="AH41" s="54">
        <f t="shared" si="2"/>
        <v>0</v>
      </c>
      <c r="AI41" s="54"/>
      <c r="AJ41" s="54">
        <f t="shared" si="3"/>
        <v>0</v>
      </c>
      <c r="AK41" s="1"/>
      <c r="AL41" s="1"/>
      <c r="AM41" s="1"/>
      <c r="AN41" s="1"/>
      <c r="AO41" s="1"/>
      <c r="AP41" s="1"/>
      <c r="AQ41" s="1"/>
    </row>
    <row r="42" spans="1:43" ht="26.5" x14ac:dyDescent="0.35">
      <c r="A42" s="1"/>
      <c r="B42" s="118" t="s">
        <v>133</v>
      </c>
      <c r="C42" s="29" t="s">
        <v>134</v>
      </c>
      <c r="D42" s="31" t="s">
        <v>78</v>
      </c>
      <c r="E42" s="15" t="s">
        <v>170</v>
      </c>
      <c r="F42" s="15"/>
      <c r="G42" s="15" t="s">
        <v>125</v>
      </c>
      <c r="H42" s="15"/>
      <c r="I42" s="15" t="s">
        <v>127</v>
      </c>
      <c r="J42" s="16"/>
      <c r="K42" s="24"/>
      <c r="L42" s="20"/>
      <c r="M42" s="20"/>
      <c r="N42" s="69"/>
      <c r="O42" s="69"/>
      <c r="P42" s="22"/>
      <c r="Q42" s="79"/>
      <c r="R42" s="80"/>
      <c r="S42" s="81"/>
      <c r="T42" s="81"/>
      <c r="U42" s="82"/>
      <c r="V42" s="82"/>
      <c r="W42" s="82"/>
      <c r="X42" s="44">
        <v>86400</v>
      </c>
      <c r="Y42" s="11">
        <v>2160</v>
      </c>
      <c r="Z42" s="11">
        <v>10080</v>
      </c>
      <c r="AA42" s="11">
        <v>10080</v>
      </c>
      <c r="AB42" s="146">
        <f>SUM(X42:AA42)</f>
        <v>108720</v>
      </c>
      <c r="AC42" s="91"/>
      <c r="AD42" s="53"/>
      <c r="AE42" s="53"/>
      <c r="AF42" s="53"/>
      <c r="AG42" s="53"/>
      <c r="AH42" s="54">
        <f t="shared" si="2"/>
        <v>0</v>
      </c>
      <c r="AI42" s="54"/>
      <c r="AJ42" s="54">
        <f t="shared" si="3"/>
        <v>0</v>
      </c>
      <c r="AK42" s="5"/>
      <c r="AL42" s="1"/>
      <c r="AM42" s="1"/>
      <c r="AN42" s="1"/>
      <c r="AO42" s="5"/>
      <c r="AP42" s="5"/>
      <c r="AQ42" s="5"/>
    </row>
    <row r="43" spans="1:43" ht="26.5" x14ac:dyDescent="0.35">
      <c r="A43" s="1"/>
      <c r="B43" s="116" t="s">
        <v>146</v>
      </c>
      <c r="C43" s="29" t="s">
        <v>55</v>
      </c>
      <c r="D43" s="31" t="s">
        <v>6</v>
      </c>
      <c r="E43" s="15" t="s">
        <v>32</v>
      </c>
      <c r="F43" s="15"/>
      <c r="G43" s="15" t="s">
        <v>68</v>
      </c>
      <c r="H43" s="25" t="s">
        <v>181</v>
      </c>
      <c r="I43" s="110"/>
      <c r="J43" s="16"/>
      <c r="K43" s="24"/>
      <c r="L43" s="20"/>
      <c r="M43" s="20"/>
      <c r="N43" s="69"/>
      <c r="O43" s="69"/>
      <c r="P43" s="22"/>
      <c r="Q43" s="79"/>
      <c r="R43" s="80"/>
      <c r="S43" s="81"/>
      <c r="T43" s="81"/>
      <c r="U43" s="82"/>
      <c r="V43" s="82"/>
      <c r="W43" s="82"/>
      <c r="X43" s="44">
        <v>17640</v>
      </c>
      <c r="Y43" s="11">
        <v>2352</v>
      </c>
      <c r="Z43" s="11">
        <v>10780</v>
      </c>
      <c r="AA43" s="11">
        <v>3528</v>
      </c>
      <c r="AB43" s="146">
        <f>SUM(X43:AA43)</f>
        <v>34300</v>
      </c>
      <c r="AC43" s="91"/>
      <c r="AD43" s="53"/>
      <c r="AE43" s="53"/>
      <c r="AF43" s="53"/>
      <c r="AG43" s="53"/>
      <c r="AH43" s="54">
        <f t="shared" si="2"/>
        <v>0</v>
      </c>
      <c r="AI43" s="54"/>
      <c r="AJ43" s="54">
        <f t="shared" si="3"/>
        <v>0</v>
      </c>
      <c r="AK43" s="1"/>
      <c r="AL43" s="5"/>
      <c r="AM43" s="1"/>
      <c r="AN43" s="5"/>
      <c r="AO43" s="1"/>
      <c r="AP43" s="1"/>
      <c r="AQ43" s="1"/>
    </row>
    <row r="44" spans="1:43" ht="26.5" x14ac:dyDescent="0.35">
      <c r="A44" s="1"/>
      <c r="B44" s="116" t="s">
        <v>145</v>
      </c>
      <c r="C44" s="29" t="s">
        <v>7</v>
      </c>
      <c r="D44" s="31" t="s">
        <v>8</v>
      </c>
      <c r="E44" s="15" t="s">
        <v>42</v>
      </c>
      <c r="F44" s="125" t="s">
        <v>121</v>
      </c>
      <c r="G44" s="15" t="s">
        <v>68</v>
      </c>
      <c r="H44" s="25"/>
      <c r="I44" s="15" t="s">
        <v>127</v>
      </c>
      <c r="J44" s="16"/>
      <c r="K44" s="24"/>
      <c r="L44" s="20"/>
      <c r="M44" s="20"/>
      <c r="N44" s="69"/>
      <c r="O44" s="69"/>
      <c r="P44" s="22"/>
      <c r="Q44" s="79"/>
      <c r="R44" s="80"/>
      <c r="S44" s="81"/>
      <c r="T44" s="81"/>
      <c r="U44" s="82"/>
      <c r="V44" s="82"/>
      <c r="W44" s="82"/>
      <c r="X44" s="44">
        <v>39312</v>
      </c>
      <c r="Y44" s="11">
        <v>2520</v>
      </c>
      <c r="Z44" s="11">
        <v>12096</v>
      </c>
      <c r="AA44" s="11">
        <v>7056</v>
      </c>
      <c r="AB44" s="146">
        <f>SUM(X44:AA44)</f>
        <v>60984</v>
      </c>
      <c r="AC44" s="91"/>
      <c r="AD44" s="53"/>
      <c r="AE44" s="53"/>
      <c r="AF44" s="53"/>
      <c r="AG44" s="53"/>
      <c r="AH44" s="54">
        <f t="shared" si="2"/>
        <v>0</v>
      </c>
      <c r="AI44" s="54"/>
      <c r="AJ44" s="54">
        <f t="shared" si="3"/>
        <v>0</v>
      </c>
      <c r="AK44" s="5"/>
      <c r="AL44" s="1"/>
      <c r="AM44" s="1"/>
      <c r="AN44" s="1"/>
      <c r="AO44" s="5"/>
      <c r="AP44" s="5"/>
      <c r="AQ44" s="5"/>
    </row>
    <row r="45" spans="1:43" ht="26.5" x14ac:dyDescent="0.35">
      <c r="A45" s="1"/>
      <c r="B45" s="118" t="s">
        <v>136</v>
      </c>
      <c r="C45" s="28" t="s">
        <v>108</v>
      </c>
      <c r="D45" s="31" t="s">
        <v>109</v>
      </c>
      <c r="E45" s="15" t="s">
        <v>163</v>
      </c>
      <c r="F45" s="15" t="s">
        <v>95</v>
      </c>
      <c r="G45" s="15" t="s">
        <v>131</v>
      </c>
      <c r="H45" s="15"/>
      <c r="I45" s="15" t="s">
        <v>127</v>
      </c>
      <c r="J45" s="16"/>
      <c r="K45" s="24"/>
      <c r="L45" s="20"/>
      <c r="M45" s="20"/>
      <c r="N45" s="69"/>
      <c r="O45" s="69"/>
      <c r="P45" s="22"/>
      <c r="Q45" s="79"/>
      <c r="R45" s="80"/>
      <c r="S45" s="81"/>
      <c r="T45" s="81"/>
      <c r="U45" s="82"/>
      <c r="V45" s="82"/>
      <c r="W45" s="82"/>
      <c r="X45" s="44">
        <v>16200</v>
      </c>
      <c r="Y45" s="11">
        <v>800</v>
      </c>
      <c r="Z45" s="11">
        <v>0</v>
      </c>
      <c r="AA45" s="11">
        <v>4800</v>
      </c>
      <c r="AB45" s="146">
        <f>SUM(X45:AA45)</f>
        <v>21800</v>
      </c>
      <c r="AC45" s="91"/>
      <c r="AD45" s="53"/>
      <c r="AE45" s="53"/>
      <c r="AF45" s="53"/>
      <c r="AG45" s="53"/>
      <c r="AH45" s="54"/>
      <c r="AI45" s="54"/>
      <c r="AJ45" s="54"/>
      <c r="AK45" s="1"/>
      <c r="AL45" s="5"/>
      <c r="AM45" s="1"/>
      <c r="AN45" s="1"/>
      <c r="AO45" s="1"/>
      <c r="AP45" s="1"/>
      <c r="AQ45" s="1"/>
    </row>
    <row r="46" spans="1:43" ht="29" x14ac:dyDescent="0.35">
      <c r="A46" s="1"/>
      <c r="B46" s="116" t="s">
        <v>135</v>
      </c>
      <c r="C46" s="30" t="s">
        <v>185</v>
      </c>
      <c r="D46" s="31" t="s">
        <v>5</v>
      </c>
      <c r="E46" s="15" t="s">
        <v>31</v>
      </c>
      <c r="F46" s="125" t="s">
        <v>171</v>
      </c>
      <c r="G46" s="15" t="s">
        <v>68</v>
      </c>
      <c r="H46" s="25"/>
      <c r="I46" s="15" t="s">
        <v>129</v>
      </c>
      <c r="J46" s="16"/>
      <c r="K46" s="24"/>
      <c r="L46" s="20"/>
      <c r="M46" s="20"/>
      <c r="N46" s="69"/>
      <c r="O46" s="69"/>
      <c r="P46" s="22"/>
      <c r="Q46" s="79"/>
      <c r="R46" s="80"/>
      <c r="S46" s="81"/>
      <c r="T46" s="81"/>
      <c r="U46" s="82"/>
      <c r="V46" s="82"/>
      <c r="W46" s="82"/>
      <c r="X46" s="44">
        <v>7680</v>
      </c>
      <c r="Y46" s="11">
        <v>1920</v>
      </c>
      <c r="Z46" s="11">
        <v>3072</v>
      </c>
      <c r="AA46" s="11">
        <v>2304</v>
      </c>
      <c r="AB46" s="146">
        <f>SUM(X46:AA46)</f>
        <v>14976</v>
      </c>
      <c r="AC46" s="91"/>
      <c r="AD46" s="53"/>
      <c r="AE46" s="53"/>
      <c r="AF46" s="53"/>
      <c r="AG46" s="53"/>
      <c r="AH46" s="54">
        <f t="shared" ref="AH46:AH57" si="4">AF46*AG46</f>
        <v>0</v>
      </c>
      <c r="AI46" s="54"/>
      <c r="AJ46" s="54">
        <f t="shared" ref="AJ46:AJ57" si="5">AH46*AI46</f>
        <v>0</v>
      </c>
      <c r="AK46" s="5"/>
      <c r="AL46" s="1"/>
      <c r="AM46" s="1"/>
      <c r="AN46" s="1"/>
      <c r="AO46" s="5"/>
      <c r="AP46" s="5"/>
      <c r="AQ46" s="5"/>
    </row>
    <row r="47" spans="1:43" ht="26.5" x14ac:dyDescent="0.35">
      <c r="A47" s="1"/>
      <c r="B47" s="116" t="s">
        <v>135</v>
      </c>
      <c r="C47" s="30" t="s">
        <v>176</v>
      </c>
      <c r="D47" s="31" t="s">
        <v>64</v>
      </c>
      <c r="E47" s="15" t="s">
        <v>53</v>
      </c>
      <c r="F47" s="15" t="s">
        <v>95</v>
      </c>
      <c r="G47" s="15" t="s">
        <v>69</v>
      </c>
      <c r="H47" s="15"/>
      <c r="I47" s="15" t="s">
        <v>127</v>
      </c>
      <c r="J47" s="16"/>
      <c r="K47" s="24"/>
      <c r="L47" s="20"/>
      <c r="M47" s="20"/>
      <c r="N47" s="69"/>
      <c r="O47" s="69"/>
      <c r="P47" s="22"/>
      <c r="Q47" s="79"/>
      <c r="R47" s="80"/>
      <c r="S47" s="81"/>
      <c r="T47" s="81"/>
      <c r="U47" s="82"/>
      <c r="V47" s="82"/>
      <c r="W47" s="82"/>
      <c r="X47" s="44">
        <v>5760</v>
      </c>
      <c r="Y47" s="11">
        <v>0</v>
      </c>
      <c r="Z47" s="11">
        <v>0</v>
      </c>
      <c r="AA47" s="11">
        <v>2240</v>
      </c>
      <c r="AB47" s="146">
        <f>SUM(X47:AA47)</f>
        <v>8000</v>
      </c>
      <c r="AC47" s="91"/>
      <c r="AD47" s="53"/>
      <c r="AE47" s="53"/>
      <c r="AF47" s="53"/>
      <c r="AG47" s="53"/>
      <c r="AH47" s="54"/>
      <c r="AI47" s="54"/>
      <c r="AJ47" s="54"/>
      <c r="AK47" s="5"/>
      <c r="AL47" s="1"/>
      <c r="AM47" s="1"/>
      <c r="AN47" s="1"/>
      <c r="AO47" s="5"/>
      <c r="AP47" s="5"/>
      <c r="AQ47" s="5"/>
    </row>
    <row r="48" spans="1:43" ht="26.5" x14ac:dyDescent="0.35">
      <c r="A48" s="1"/>
      <c r="B48" s="118" t="s">
        <v>135</v>
      </c>
      <c r="C48" s="29" t="s">
        <v>61</v>
      </c>
      <c r="D48" s="31" t="s">
        <v>64</v>
      </c>
      <c r="E48" s="15" t="s">
        <v>53</v>
      </c>
      <c r="F48" s="15" t="s">
        <v>95</v>
      </c>
      <c r="G48" s="15" t="s">
        <v>69</v>
      </c>
      <c r="H48" s="15"/>
      <c r="I48" s="15" t="s">
        <v>127</v>
      </c>
      <c r="J48" s="16"/>
      <c r="K48" s="24"/>
      <c r="L48" s="20"/>
      <c r="M48" s="20"/>
      <c r="N48" s="69"/>
      <c r="O48" s="69"/>
      <c r="P48" s="22"/>
      <c r="Q48" s="79"/>
      <c r="R48" s="80"/>
      <c r="S48" s="81"/>
      <c r="T48" s="81"/>
      <c r="U48" s="82"/>
      <c r="V48" s="82"/>
      <c r="W48" s="82"/>
      <c r="X48" s="44">
        <v>11520</v>
      </c>
      <c r="Y48" s="11">
        <v>1600</v>
      </c>
      <c r="Z48" s="11">
        <v>0</v>
      </c>
      <c r="AA48" s="11">
        <v>2240</v>
      </c>
      <c r="AB48" s="146">
        <f>SUM(X48:AA48)</f>
        <v>15360</v>
      </c>
      <c r="AC48" s="91"/>
      <c r="AD48" s="53"/>
      <c r="AE48" s="53"/>
      <c r="AF48" s="53"/>
      <c r="AG48" s="53"/>
      <c r="AH48" s="54">
        <f t="shared" si="4"/>
        <v>0</v>
      </c>
      <c r="AI48" s="54"/>
      <c r="AJ48" s="54">
        <f t="shared" si="5"/>
        <v>0</v>
      </c>
      <c r="AK48" s="1"/>
      <c r="AL48" s="1"/>
      <c r="AM48" s="1"/>
      <c r="AN48" s="1"/>
      <c r="AO48" s="1"/>
      <c r="AP48" s="1"/>
      <c r="AQ48" s="1"/>
    </row>
    <row r="49" spans="1:43" ht="26.5" x14ac:dyDescent="0.35">
      <c r="A49" s="1"/>
      <c r="B49" s="118" t="s">
        <v>135</v>
      </c>
      <c r="C49" s="29" t="s">
        <v>80</v>
      </c>
      <c r="D49" s="31" t="s">
        <v>183</v>
      </c>
      <c r="E49" s="15" t="s">
        <v>53</v>
      </c>
      <c r="F49" s="15" t="s">
        <v>95</v>
      </c>
      <c r="G49" s="15" t="s">
        <v>69</v>
      </c>
      <c r="H49" s="15"/>
      <c r="I49" s="15" t="s">
        <v>127</v>
      </c>
      <c r="J49" s="16"/>
      <c r="K49" s="24"/>
      <c r="L49" s="20"/>
      <c r="M49" s="20"/>
      <c r="N49" s="69"/>
      <c r="O49" s="69"/>
      <c r="P49" s="22"/>
      <c r="Q49" s="79"/>
      <c r="R49" s="80"/>
      <c r="S49" s="81"/>
      <c r="T49" s="81"/>
      <c r="U49" s="82"/>
      <c r="V49" s="82"/>
      <c r="W49" s="82"/>
      <c r="X49" s="44">
        <v>2400</v>
      </c>
      <c r="Y49" s="11">
        <v>1120</v>
      </c>
      <c r="Z49" s="11">
        <v>0</v>
      </c>
      <c r="AA49" s="11">
        <v>0</v>
      </c>
      <c r="AB49" s="146">
        <f>SUM(X49:AA49)</f>
        <v>3520</v>
      </c>
      <c r="AC49" s="91"/>
      <c r="AD49" s="53"/>
      <c r="AE49" s="53"/>
      <c r="AF49" s="53"/>
      <c r="AG49" s="53"/>
      <c r="AH49" s="54">
        <f t="shared" si="4"/>
        <v>0</v>
      </c>
      <c r="AI49" s="54"/>
      <c r="AJ49" s="54">
        <f t="shared" si="5"/>
        <v>0</v>
      </c>
      <c r="AK49" s="1"/>
      <c r="AL49" s="1"/>
      <c r="AM49" s="1"/>
      <c r="AN49" s="1"/>
      <c r="AO49" s="1"/>
      <c r="AP49" s="1"/>
      <c r="AQ49" s="1"/>
    </row>
    <row r="50" spans="1:43" ht="26.5" x14ac:dyDescent="0.35">
      <c r="A50" s="1"/>
      <c r="B50" s="118" t="s">
        <v>135</v>
      </c>
      <c r="C50" s="29" t="s">
        <v>186</v>
      </c>
      <c r="D50" s="31" t="s">
        <v>187</v>
      </c>
      <c r="E50" s="15" t="s">
        <v>53</v>
      </c>
      <c r="F50" s="15" t="s">
        <v>95</v>
      </c>
      <c r="G50" s="15" t="s">
        <v>69</v>
      </c>
      <c r="H50" s="15"/>
      <c r="I50" s="15" t="s">
        <v>127</v>
      </c>
      <c r="J50" s="16"/>
      <c r="K50" s="24"/>
      <c r="L50" s="20"/>
      <c r="M50" s="20"/>
      <c r="N50" s="69"/>
      <c r="O50" s="69"/>
      <c r="P50" s="22"/>
      <c r="Q50" s="79"/>
      <c r="R50" s="80"/>
      <c r="S50" s="81"/>
      <c r="T50" s="81"/>
      <c r="U50" s="82"/>
      <c r="V50" s="82"/>
      <c r="W50" s="82"/>
      <c r="X50" s="44">
        <v>2400</v>
      </c>
      <c r="Y50" s="11">
        <v>0</v>
      </c>
      <c r="Z50" s="11">
        <v>0</v>
      </c>
      <c r="AA50" s="11">
        <v>2240</v>
      </c>
      <c r="AB50" s="146">
        <f>SUM(X50:AA50)</f>
        <v>4640</v>
      </c>
      <c r="AC50" s="91"/>
      <c r="AD50" s="53"/>
      <c r="AE50" s="53"/>
      <c r="AF50" s="53"/>
      <c r="AG50" s="53"/>
      <c r="AH50" s="54"/>
      <c r="AI50" s="54"/>
      <c r="AJ50" s="54"/>
      <c r="AK50" s="1"/>
      <c r="AL50" s="1"/>
      <c r="AM50" s="1"/>
      <c r="AN50" s="1"/>
      <c r="AO50" s="1"/>
      <c r="AP50" s="1"/>
      <c r="AQ50" s="1"/>
    </row>
    <row r="51" spans="1:43" ht="39.5" x14ac:dyDescent="0.35">
      <c r="A51" s="1"/>
      <c r="B51" s="118" t="s">
        <v>135</v>
      </c>
      <c r="C51" s="29" t="s">
        <v>106</v>
      </c>
      <c r="D51" s="32" t="s">
        <v>96</v>
      </c>
      <c r="E51" s="15" t="s">
        <v>66</v>
      </c>
      <c r="F51" s="15" t="s">
        <v>94</v>
      </c>
      <c r="G51" s="15" t="s">
        <v>69</v>
      </c>
      <c r="H51" s="15"/>
      <c r="I51" s="15" t="s">
        <v>127</v>
      </c>
      <c r="J51" s="16"/>
      <c r="K51" s="16"/>
      <c r="L51" s="20"/>
      <c r="M51" s="20"/>
      <c r="N51" s="69"/>
      <c r="O51" s="69"/>
      <c r="P51" s="22"/>
      <c r="Q51" s="83"/>
      <c r="R51" s="80"/>
      <c r="S51" s="81"/>
      <c r="T51" s="81"/>
      <c r="U51" s="82"/>
      <c r="V51" s="82"/>
      <c r="W51" s="82"/>
      <c r="X51" s="44">
        <v>4410</v>
      </c>
      <c r="Y51" s="11">
        <v>0</v>
      </c>
      <c r="Z51" s="11">
        <v>0</v>
      </c>
      <c r="AA51" s="11">
        <v>560</v>
      </c>
      <c r="AB51" s="146">
        <f>SUM(X51:AA51)</f>
        <v>4970</v>
      </c>
      <c r="AC51" s="91"/>
      <c r="AD51" s="53"/>
      <c r="AE51" s="53"/>
      <c r="AF51" s="53"/>
      <c r="AG51" s="53"/>
      <c r="AH51" s="54">
        <f t="shared" si="4"/>
        <v>0</v>
      </c>
      <c r="AI51" s="54"/>
      <c r="AJ51" s="54">
        <f t="shared" si="5"/>
        <v>0</v>
      </c>
      <c r="AK51" s="1"/>
      <c r="AL51" s="1"/>
      <c r="AM51" s="1"/>
      <c r="AN51" s="1"/>
      <c r="AO51" s="1"/>
      <c r="AP51" s="1"/>
      <c r="AQ51" s="1"/>
    </row>
    <row r="52" spans="1:43" ht="26.5" x14ac:dyDescent="0.35">
      <c r="A52" s="1"/>
      <c r="B52" s="118" t="s">
        <v>135</v>
      </c>
      <c r="C52" s="29" t="s">
        <v>172</v>
      </c>
      <c r="D52" s="32" t="s">
        <v>173</v>
      </c>
      <c r="E52" s="15" t="s">
        <v>66</v>
      </c>
      <c r="F52" s="15"/>
      <c r="G52" s="15" t="s">
        <v>69</v>
      </c>
      <c r="H52" s="15"/>
      <c r="I52" s="15" t="s">
        <v>127</v>
      </c>
      <c r="J52" s="16"/>
      <c r="K52" s="16"/>
      <c r="L52" s="20"/>
      <c r="M52" s="20"/>
      <c r="N52" s="69"/>
      <c r="O52" s="69"/>
      <c r="P52" s="22"/>
      <c r="Q52" s="83"/>
      <c r="R52" s="80"/>
      <c r="S52" s="81"/>
      <c r="T52" s="81"/>
      <c r="U52" s="82"/>
      <c r="V52" s="82"/>
      <c r="W52" s="82"/>
      <c r="X52" s="44">
        <v>12000</v>
      </c>
      <c r="Y52" s="11">
        <v>0</v>
      </c>
      <c r="Z52" s="11">
        <v>3000</v>
      </c>
      <c r="AA52" s="11">
        <v>0</v>
      </c>
      <c r="AB52" s="146">
        <f>SUM(X52:AA52)</f>
        <v>15000</v>
      </c>
      <c r="AC52" s="91"/>
      <c r="AD52" s="53"/>
      <c r="AE52" s="53"/>
      <c r="AF52" s="53"/>
      <c r="AG52" s="53"/>
      <c r="AH52" s="54"/>
      <c r="AI52" s="54"/>
      <c r="AJ52" s="54"/>
      <c r="AK52" s="1"/>
      <c r="AL52" s="1"/>
      <c r="AM52" s="1"/>
      <c r="AN52" s="1"/>
      <c r="AO52" s="1"/>
      <c r="AP52" s="1"/>
      <c r="AQ52" s="1"/>
    </row>
    <row r="53" spans="1:43" ht="31.5" customHeight="1" x14ac:dyDescent="0.35">
      <c r="A53" s="1"/>
      <c r="B53" s="118" t="s">
        <v>135</v>
      </c>
      <c r="C53" s="29" t="s">
        <v>156</v>
      </c>
      <c r="D53" s="31" t="s">
        <v>83</v>
      </c>
      <c r="E53" s="15" t="s">
        <v>159</v>
      </c>
      <c r="F53" s="15"/>
      <c r="G53" s="15" t="s">
        <v>68</v>
      </c>
      <c r="H53" s="15"/>
      <c r="I53" s="15" t="s">
        <v>127</v>
      </c>
      <c r="J53" s="16"/>
      <c r="K53" s="16"/>
      <c r="L53" s="20"/>
      <c r="M53" s="20"/>
      <c r="N53" s="69"/>
      <c r="O53" s="69"/>
      <c r="P53" s="22"/>
      <c r="Q53" s="83"/>
      <c r="R53" s="80"/>
      <c r="S53" s="81"/>
      <c r="T53" s="81"/>
      <c r="U53" s="82"/>
      <c r="V53" s="82"/>
      <c r="W53" s="82"/>
      <c r="X53" s="44">
        <v>15120</v>
      </c>
      <c r="Y53" s="11">
        <v>3024</v>
      </c>
      <c r="Z53" s="11">
        <v>2688</v>
      </c>
      <c r="AA53" s="11">
        <v>3360</v>
      </c>
      <c r="AB53" s="146">
        <f>SUM(X53:AA53)</f>
        <v>24192</v>
      </c>
      <c r="AC53" s="91"/>
      <c r="AD53" s="53"/>
      <c r="AE53" s="53"/>
      <c r="AF53" s="53"/>
      <c r="AG53" s="53"/>
      <c r="AH53" s="54">
        <f t="shared" si="4"/>
        <v>0</v>
      </c>
      <c r="AI53" s="54"/>
      <c r="AJ53" s="54">
        <f t="shared" si="5"/>
        <v>0</v>
      </c>
      <c r="AK53" s="1"/>
      <c r="AL53" s="1"/>
      <c r="AM53" s="1"/>
      <c r="AN53" s="1"/>
      <c r="AO53" s="1"/>
      <c r="AP53" s="1"/>
      <c r="AQ53" s="1"/>
    </row>
    <row r="54" spans="1:43" ht="26.5" x14ac:dyDescent="0.35">
      <c r="A54" s="1"/>
      <c r="B54" s="116" t="s">
        <v>147</v>
      </c>
      <c r="C54" s="29" t="s">
        <v>112</v>
      </c>
      <c r="D54" s="31" t="s">
        <v>17</v>
      </c>
      <c r="E54" s="15" t="s">
        <v>36</v>
      </c>
      <c r="F54" s="15"/>
      <c r="G54" s="15" t="s">
        <v>68</v>
      </c>
      <c r="H54" s="25"/>
      <c r="I54" s="15" t="s">
        <v>129</v>
      </c>
      <c r="J54" s="16"/>
      <c r="K54" s="16"/>
      <c r="L54" s="20"/>
      <c r="M54" s="20"/>
      <c r="N54" s="69"/>
      <c r="O54" s="69"/>
      <c r="P54" s="22"/>
      <c r="Q54" s="83"/>
      <c r="R54" s="80"/>
      <c r="S54" s="81"/>
      <c r="T54" s="81"/>
      <c r="U54" s="82"/>
      <c r="V54" s="82"/>
      <c r="W54" s="82"/>
      <c r="X54" s="44">
        <v>10080</v>
      </c>
      <c r="Y54" s="11">
        <v>1050</v>
      </c>
      <c r="Z54" s="11">
        <v>4680</v>
      </c>
      <c r="AA54" s="11">
        <v>4320</v>
      </c>
      <c r="AB54" s="92">
        <f>SUM(X54:AA54)</f>
        <v>20130</v>
      </c>
      <c r="AC54" s="91"/>
      <c r="AD54" s="53"/>
      <c r="AE54" s="53"/>
      <c r="AF54" s="53"/>
      <c r="AG54" s="53"/>
      <c r="AH54" s="54">
        <f t="shared" si="4"/>
        <v>0</v>
      </c>
      <c r="AI54" s="54"/>
      <c r="AJ54" s="54">
        <f t="shared" si="5"/>
        <v>0</v>
      </c>
      <c r="AK54" s="5"/>
      <c r="AL54" s="1"/>
      <c r="AM54" s="1"/>
      <c r="AN54" s="1"/>
      <c r="AO54" s="5"/>
      <c r="AP54" s="5"/>
      <c r="AQ54" s="5"/>
    </row>
    <row r="55" spans="1:43" ht="26.5" x14ac:dyDescent="0.35">
      <c r="A55" s="1"/>
      <c r="B55" s="116" t="s">
        <v>147</v>
      </c>
      <c r="C55" s="29" t="s">
        <v>113</v>
      </c>
      <c r="D55" s="31" t="s">
        <v>17</v>
      </c>
      <c r="E55" s="15" t="s">
        <v>36</v>
      </c>
      <c r="F55" s="15"/>
      <c r="G55" s="15" t="s">
        <v>68</v>
      </c>
      <c r="H55" s="25"/>
      <c r="I55" s="15" t="s">
        <v>129</v>
      </c>
      <c r="J55" s="16"/>
      <c r="K55" s="16"/>
      <c r="L55" s="20"/>
      <c r="M55" s="20"/>
      <c r="N55" s="69"/>
      <c r="O55" s="69"/>
      <c r="P55" s="22"/>
      <c r="Q55" s="83"/>
      <c r="R55" s="80"/>
      <c r="S55" s="81"/>
      <c r="T55" s="81"/>
      <c r="U55" s="82"/>
      <c r="V55" s="82"/>
      <c r="W55" s="82"/>
      <c r="X55" s="44">
        <v>9720</v>
      </c>
      <c r="Y55" s="11">
        <v>1620</v>
      </c>
      <c r="Z55" s="11">
        <v>8478</v>
      </c>
      <c r="AA55" s="11">
        <v>4320</v>
      </c>
      <c r="AB55" s="92">
        <f>SUM(X55:AA55)</f>
        <v>24138</v>
      </c>
      <c r="AC55" s="91"/>
      <c r="AD55" s="53"/>
      <c r="AE55" s="53"/>
      <c r="AF55" s="53"/>
      <c r="AG55" s="53"/>
      <c r="AH55" s="54">
        <f t="shared" si="4"/>
        <v>0</v>
      </c>
      <c r="AI55" s="54"/>
      <c r="AJ55" s="54">
        <f t="shared" si="5"/>
        <v>0</v>
      </c>
      <c r="AK55" s="5"/>
      <c r="AL55" s="1"/>
      <c r="AM55" s="1"/>
      <c r="AN55" s="1"/>
      <c r="AO55" s="5"/>
      <c r="AP55" s="5"/>
      <c r="AQ55" s="5"/>
    </row>
    <row r="56" spans="1:43" ht="26.5" x14ac:dyDescent="0.35">
      <c r="A56" s="1"/>
      <c r="B56" s="116" t="s">
        <v>148</v>
      </c>
      <c r="C56" s="28" t="s">
        <v>18</v>
      </c>
      <c r="D56" s="31" t="s">
        <v>182</v>
      </c>
      <c r="E56" s="15" t="s">
        <v>160</v>
      </c>
      <c r="F56" s="15"/>
      <c r="G56" s="15" t="s">
        <v>68</v>
      </c>
      <c r="H56" s="25"/>
      <c r="I56" s="15" t="s">
        <v>129</v>
      </c>
      <c r="J56" s="16"/>
      <c r="K56" s="16"/>
      <c r="L56" s="20"/>
      <c r="M56" s="20"/>
      <c r="N56" s="69"/>
      <c r="O56" s="69"/>
      <c r="P56" s="22"/>
      <c r="Q56" s="83"/>
      <c r="R56" s="80"/>
      <c r="S56" s="81"/>
      <c r="T56" s="81"/>
      <c r="U56" s="82"/>
      <c r="V56" s="82"/>
      <c r="W56" s="82"/>
      <c r="X56" s="44">
        <v>14256</v>
      </c>
      <c r="Y56" s="11">
        <v>1584</v>
      </c>
      <c r="Z56" s="11">
        <v>8910</v>
      </c>
      <c r="AA56" s="11">
        <v>9504</v>
      </c>
      <c r="AB56" s="92">
        <f>SUM(X56:AA56)</f>
        <v>34254</v>
      </c>
      <c r="AC56" s="91"/>
      <c r="AD56" s="53"/>
      <c r="AE56" s="53"/>
      <c r="AF56" s="53"/>
      <c r="AG56" s="53"/>
      <c r="AH56" s="54">
        <f t="shared" si="4"/>
        <v>0</v>
      </c>
      <c r="AI56" s="54"/>
      <c r="AJ56" s="54">
        <f t="shared" si="5"/>
        <v>0</v>
      </c>
      <c r="AK56" s="6"/>
      <c r="AL56" s="5"/>
      <c r="AM56" s="1"/>
      <c r="AN56" s="5"/>
      <c r="AO56" s="1"/>
      <c r="AP56" s="1"/>
      <c r="AQ56" s="1"/>
    </row>
    <row r="57" spans="1:43" ht="27" thickBot="1" x14ac:dyDescent="0.4">
      <c r="A57" s="1"/>
      <c r="B57" s="120" t="s">
        <v>148</v>
      </c>
      <c r="C57" s="108" t="s">
        <v>19</v>
      </c>
      <c r="D57" s="31" t="s">
        <v>182</v>
      </c>
      <c r="E57" s="17" t="s">
        <v>38</v>
      </c>
      <c r="F57" s="17"/>
      <c r="G57" s="17" t="s">
        <v>68</v>
      </c>
      <c r="H57" s="109"/>
      <c r="I57" s="17" t="s">
        <v>129</v>
      </c>
      <c r="J57" s="18"/>
      <c r="K57" s="18"/>
      <c r="L57" s="21"/>
      <c r="M57" s="21"/>
      <c r="N57" s="70"/>
      <c r="O57" s="70"/>
      <c r="P57" s="23"/>
      <c r="Q57" s="84"/>
      <c r="R57" s="85"/>
      <c r="S57" s="86"/>
      <c r="T57" s="86"/>
      <c r="U57" s="87"/>
      <c r="V57" s="87"/>
      <c r="W57" s="87"/>
      <c r="X57" s="19">
        <v>7128</v>
      </c>
      <c r="Y57" s="19">
        <v>0</v>
      </c>
      <c r="Z57" s="19">
        <v>3528</v>
      </c>
      <c r="AA57" s="19">
        <v>0</v>
      </c>
      <c r="AB57" s="92">
        <f>SUM(X57:AA57)</f>
        <v>10656</v>
      </c>
      <c r="AC57" s="91"/>
      <c r="AD57" s="53"/>
      <c r="AE57" s="53"/>
      <c r="AF57" s="53"/>
      <c r="AG57" s="53"/>
      <c r="AH57" s="54">
        <f t="shared" si="4"/>
        <v>0</v>
      </c>
      <c r="AI57" s="54"/>
      <c r="AJ57" s="54">
        <f t="shared" si="5"/>
        <v>0</v>
      </c>
      <c r="AK57" s="6"/>
      <c r="AL57" s="5"/>
      <c r="AM57" s="1"/>
      <c r="AN57" s="5"/>
      <c r="AO57" s="1"/>
      <c r="AP57" s="1"/>
      <c r="AQ57" s="1"/>
    </row>
    <row r="58" spans="1:43" ht="15" customHeight="1" x14ac:dyDescent="0.3">
      <c r="X58" s="111"/>
      <c r="Y58" s="111"/>
      <c r="Z58" s="111"/>
      <c r="AA58" s="111"/>
      <c r="AB58" s="111"/>
    </row>
  </sheetData>
  <autoFilter ref="B1:AJ57" xr:uid="{00000000-0001-0000-0000-000000000000}">
    <filterColumn colId="0" showButton="0"/>
  </autoFilter>
  <sortState xmlns:xlrd2="http://schemas.microsoft.com/office/spreadsheetml/2017/richdata2" ref="A4:AS57">
    <sortCondition ref="B4:B57"/>
    <sortCondition ref="C4:C57"/>
  </sortState>
  <mergeCells count="5">
    <mergeCell ref="B1:C1"/>
    <mergeCell ref="AC2:AJ2"/>
    <mergeCell ref="J2:P2"/>
    <mergeCell ref="AB2:AB3"/>
    <mergeCell ref="Q2:W2"/>
  </mergeCells>
  <pageMargins left="0.25" right="0.25" top="0.75" bottom="0.75" header="0.3" footer="0.3"/>
  <pageSetup paperSize="5" scale="56" orientation="landscape" r:id="rId1"/>
  <headerFooter>
    <oddFooter>&amp;CFY22 MEFAP
Core Food Bid
Attachment A - All Items
Pg &amp;P of &amp;N</oddFooter>
  </headerFooter>
  <colBreaks count="1" manualBreakCount="1">
    <brk id="16" max="74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BFCAF01E320B44BDB5FBD59FD460D7" ma:contentTypeVersion="19" ma:contentTypeDescription="Create a new document." ma:contentTypeScope="" ma:versionID="cf88296fa91b689e4ca38742ddeabefd">
  <xsd:schema xmlns:xsd="http://www.w3.org/2001/XMLSchema" xmlns:xs="http://www.w3.org/2001/XMLSchema" xmlns:p="http://schemas.microsoft.com/office/2006/metadata/properties" xmlns:ns2="da133b23-4f77-4314-8a57-f130af11616a" xmlns:ns3="2036a5b4-2b02-4172-bcc4-3572177b9b6b" targetNamespace="http://schemas.microsoft.com/office/2006/metadata/properties" ma:root="true" ma:fieldsID="35653b43e5ea97b2bf9953aa0504aa98" ns2:_="" ns3:_="">
    <xsd:import namespace="da133b23-4f77-4314-8a57-f130af11616a"/>
    <xsd:import namespace="2036a5b4-2b02-4172-bcc4-3572177b9b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133b23-4f77-4314-8a57-f130af1161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260135d-20bb-484a-9c22-e60dcf03a5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36a5b4-2b02-4172-bcc4-3572177b9b6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3af05be-c08e-46da-912d-3a6efc08640c}" ma:internalName="TaxCatchAll" ma:showField="CatchAllData" ma:web="2036a5b4-2b02-4172-bcc4-3572177b9b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a133b23-4f77-4314-8a57-f130af11616a">
      <Terms xmlns="http://schemas.microsoft.com/office/infopath/2007/PartnerControls"/>
    </lcf76f155ced4ddcb4097134ff3c332f>
    <TaxCatchAll xmlns="2036a5b4-2b02-4172-bcc4-3572177b9b6b" xsi:nil="true"/>
  </documentManagement>
</p:properties>
</file>

<file path=customXml/itemProps1.xml><?xml version="1.0" encoding="utf-8"?>
<ds:datastoreItem xmlns:ds="http://schemas.openxmlformats.org/officeDocument/2006/customXml" ds:itemID="{BC697F1A-1ED7-4270-9ECB-359080DD7A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910E95-9350-42A8-8D84-9AA7A377A9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a133b23-4f77-4314-8a57-f130af11616a"/>
    <ds:schemaRef ds:uri="2036a5b4-2b02-4172-bcc4-3572177b9b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CACACC-6023-49E7-BA24-E19FD1893E75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2036a5b4-2b02-4172-bcc4-3572177b9b6b"/>
    <ds:schemaRef ds:uri="da133b23-4f77-4314-8a57-f130af11616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AttachmentA</vt:lpstr>
      <vt:lpstr>AttachmentA!Print_Area</vt:lpstr>
      <vt:lpstr>AttachmentA!Print_Titles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Armsby, Ned</dc:creator>
  <cp:lastModifiedBy>Lauren Parr</cp:lastModifiedBy>
  <cp:lastPrinted>2021-04-06T17:44:38Z</cp:lastPrinted>
  <dcterms:created xsi:type="dcterms:W3CDTF">2015-04-10T15:19:25Z</dcterms:created>
  <dcterms:modified xsi:type="dcterms:W3CDTF">2025-03-25T20:09:30Z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0x010100D6BFCAF01E320B44BDB5FBD59FD460D7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